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9315" tabRatio="654" firstSheet="2" activeTab="3"/>
  </bookViews>
  <sheets>
    <sheet name="ФОРМУЛЯР с ценами" sheetId="8" r:id="rId1"/>
    <sheet name="ФОРМУЛЯР без цен" sheetId="7" r:id="rId2"/>
    <sheet name="с ценами по новому" sheetId="14" r:id="rId3"/>
    <sheet name="формуляр" sheetId="17" r:id="rId4"/>
    <sheet name="сверх ТП" sheetId="19" r:id="rId5"/>
  </sheets>
  <calcPr calcId="125725" refMode="R1C1"/>
</workbook>
</file>

<file path=xl/calcChain.xml><?xml version="1.0" encoding="utf-8"?>
<calcChain xmlns="http://schemas.openxmlformats.org/spreadsheetml/2006/main">
  <c r="J238" i="14"/>
  <c r="J194"/>
  <c r="J193"/>
  <c r="J198"/>
  <c r="J197"/>
  <c r="J192"/>
  <c r="J191"/>
  <c r="J224"/>
  <c r="J225"/>
  <c r="J226"/>
  <c r="J227"/>
  <c r="J228"/>
  <c r="J229"/>
  <c r="J230"/>
  <c r="J231"/>
  <c r="J186"/>
  <c r="J187"/>
  <c r="J215"/>
  <c r="J205"/>
  <c r="J180"/>
  <c r="J179"/>
  <c r="J199"/>
  <c r="J236"/>
  <c r="J145"/>
  <c r="J233"/>
  <c r="J195"/>
  <c r="J144"/>
  <c r="J141"/>
  <c r="J167"/>
  <c r="J140"/>
  <c r="J143"/>
  <c r="J142"/>
  <c r="J139"/>
  <c r="J138"/>
  <c r="J137"/>
  <c r="J136"/>
  <c r="J133"/>
  <c r="J134"/>
  <c r="J135"/>
  <c r="J126"/>
  <c r="J125"/>
  <c r="J129"/>
  <c r="J154"/>
  <c r="J162"/>
  <c r="J155"/>
  <c r="J84"/>
  <c r="J83"/>
  <c r="J82"/>
  <c r="J92"/>
  <c r="J90"/>
  <c r="J153"/>
  <c r="J156"/>
  <c r="J157"/>
  <c r="J158"/>
  <c r="J159"/>
  <c r="J160"/>
  <c r="J161"/>
  <c r="J163"/>
  <c r="J164"/>
  <c r="J165"/>
  <c r="J166"/>
  <c r="J168"/>
  <c r="J169"/>
  <c r="J170"/>
  <c r="J114"/>
  <c r="J113"/>
  <c r="J112"/>
  <c r="J111"/>
  <c r="J110"/>
  <c r="J109"/>
  <c r="J108"/>
  <c r="J107"/>
  <c r="J106"/>
  <c r="J105"/>
  <c r="J100"/>
  <c r="J99"/>
  <c r="J96"/>
  <c r="J93"/>
  <c r="J86"/>
  <c r="J77"/>
  <c r="J73"/>
  <c r="J69"/>
  <c r="J66"/>
  <c r="J65"/>
  <c r="J64"/>
  <c r="J63"/>
  <c r="J62"/>
  <c r="J59"/>
  <c r="J58"/>
  <c r="J57"/>
  <c r="J54"/>
  <c r="J51"/>
  <c r="J47"/>
  <c r="J44"/>
  <c r="J41"/>
  <c r="J38"/>
  <c r="J35"/>
  <c r="J33"/>
  <c r="J32"/>
  <c r="J30"/>
  <c r="J29"/>
  <c r="J27"/>
  <c r="J23"/>
  <c r="J22"/>
  <c r="J20"/>
  <c r="J19"/>
  <c r="J16"/>
  <c r="J12"/>
  <c r="J10"/>
  <c r="J7"/>
  <c r="J120"/>
  <c r="J121"/>
  <c r="J122"/>
  <c r="J123"/>
  <c r="J124"/>
  <c r="J127"/>
  <c r="J128"/>
  <c r="J130"/>
  <c r="J131"/>
  <c r="J132"/>
  <c r="J146"/>
  <c r="J147"/>
  <c r="J148"/>
  <c r="J149"/>
  <c r="J150"/>
  <c r="J119"/>
  <c r="J235"/>
  <c r="J237"/>
  <c r="J234"/>
  <c r="J219"/>
  <c r="J220"/>
  <c r="J221"/>
  <c r="J222"/>
  <c r="J223"/>
  <c r="J232"/>
  <c r="J218"/>
  <c r="J216"/>
  <c r="J181"/>
  <c r="J182"/>
  <c r="J183"/>
  <c r="J184"/>
  <c r="J185"/>
  <c r="J188"/>
  <c r="J189"/>
  <c r="J190"/>
  <c r="J196"/>
  <c r="J200"/>
  <c r="J201"/>
  <c r="J202"/>
  <c r="J203"/>
  <c r="J204"/>
  <c r="J206"/>
  <c r="J207"/>
  <c r="J208"/>
  <c r="J209"/>
  <c r="J210"/>
  <c r="J244"/>
  <c r="J171"/>
  <c r="J243"/>
  <c r="J115"/>
  <c r="J241"/>
  <c r="J101"/>
  <c r="J240"/>
  <c r="J245"/>
  <c r="L80" i="8"/>
  <c r="L81"/>
  <c r="L6"/>
  <c r="L7"/>
  <c r="L8"/>
  <c r="L12"/>
  <c r="L13"/>
  <c r="L17"/>
  <c r="L18"/>
  <c r="L19"/>
  <c r="L20"/>
  <c r="L21"/>
  <c r="L25"/>
  <c r="L26"/>
  <c r="L29"/>
  <c r="L30"/>
  <c r="L33"/>
  <c r="L34"/>
  <c r="L36"/>
  <c r="L37"/>
  <c r="L40"/>
  <c r="L41"/>
  <c r="L42"/>
  <c r="L43"/>
  <c r="L44"/>
  <c r="L45"/>
  <c r="L49"/>
  <c r="L50"/>
  <c r="L51"/>
  <c r="L52"/>
  <c r="L53"/>
  <c r="L54"/>
  <c r="L55"/>
  <c r="L56"/>
  <c r="L57"/>
  <c r="L58"/>
  <c r="L59"/>
  <c r="L60"/>
  <c r="L61"/>
  <c r="L65"/>
  <c r="L66"/>
  <c r="L69"/>
  <c r="L70"/>
  <c r="L74"/>
  <c r="L75"/>
  <c r="L83"/>
  <c r="L84"/>
  <c r="L89"/>
  <c r="L90"/>
  <c r="L93"/>
  <c r="L94"/>
  <c r="L96"/>
  <c r="L97"/>
  <c r="L98"/>
  <c r="L101"/>
  <c r="L102"/>
  <c r="L105"/>
  <c r="L106"/>
  <c r="L107"/>
  <c r="L108"/>
  <c r="L109"/>
  <c r="L110"/>
  <c r="L111"/>
  <c r="L112"/>
  <c r="L113"/>
  <c r="L114"/>
  <c r="L331"/>
  <c r="L117"/>
  <c r="L118"/>
  <c r="L119"/>
  <c r="L120"/>
  <c r="L121"/>
  <c r="L122"/>
  <c r="L123"/>
  <c r="L124"/>
  <c r="L125"/>
  <c r="L126"/>
  <c r="L127"/>
  <c r="L128"/>
  <c r="L201"/>
  <c r="L257"/>
  <c r="L317"/>
  <c r="L313"/>
  <c r="L301"/>
  <c r="L296"/>
  <c r="L285"/>
  <c r="L284"/>
  <c r="L283"/>
  <c r="L250"/>
  <c r="L249"/>
  <c r="L196"/>
  <c r="L185"/>
  <c r="L271"/>
  <c r="L270"/>
  <c r="L269"/>
  <c r="L268"/>
  <c r="L311"/>
  <c r="L252"/>
  <c r="L85"/>
  <c r="L76"/>
  <c r="L22"/>
  <c r="L9"/>
  <c r="L99"/>
  <c r="L46"/>
  <c r="L62"/>
  <c r="L304"/>
  <c r="L303"/>
  <c r="L234"/>
  <c r="L295"/>
  <c r="L294"/>
  <c r="L273"/>
  <c r="L276"/>
  <c r="L261"/>
  <c r="L160"/>
  <c r="L306"/>
  <c r="L218"/>
  <c r="L217"/>
  <c r="L328"/>
  <c r="L327"/>
  <c r="L326"/>
  <c r="L325"/>
  <c r="L324"/>
  <c r="L323"/>
  <c r="L322"/>
  <c r="L321"/>
  <c r="L320"/>
  <c r="L319"/>
  <c r="L318"/>
  <c r="L316"/>
  <c r="L315"/>
  <c r="L314"/>
  <c r="L312"/>
  <c r="L310"/>
  <c r="L309"/>
  <c r="L308"/>
  <c r="L307"/>
  <c r="L305"/>
  <c r="L302"/>
  <c r="L300"/>
  <c r="L299"/>
  <c r="L298"/>
  <c r="L297"/>
  <c r="L293"/>
  <c r="L292"/>
  <c r="L291"/>
  <c r="L290"/>
  <c r="L289"/>
  <c r="L288"/>
  <c r="L287"/>
  <c r="L286"/>
  <c r="L282"/>
  <c r="L281"/>
  <c r="L280"/>
  <c r="L279"/>
  <c r="L278"/>
  <c r="L277"/>
  <c r="L275"/>
  <c r="L274"/>
  <c r="L272"/>
  <c r="L267"/>
  <c r="L266"/>
  <c r="L265"/>
  <c r="L264"/>
  <c r="L263"/>
  <c r="L262"/>
  <c r="L260"/>
  <c r="L259"/>
  <c r="L258"/>
  <c r="L256"/>
  <c r="L255"/>
  <c r="L254"/>
  <c r="L253"/>
  <c r="L251"/>
  <c r="L248"/>
  <c r="L247"/>
  <c r="L246"/>
  <c r="L245"/>
  <c r="L244"/>
  <c r="L243"/>
  <c r="L242"/>
  <c r="L241"/>
  <c r="L240"/>
  <c r="L239"/>
  <c r="L238"/>
  <c r="L237"/>
  <c r="L236"/>
  <c r="L235"/>
  <c r="L233"/>
  <c r="L232"/>
  <c r="L231"/>
  <c r="L230"/>
  <c r="L229"/>
  <c r="L228"/>
  <c r="L227"/>
  <c r="L226"/>
  <c r="L225"/>
  <c r="L222"/>
  <c r="L221"/>
  <c r="L220"/>
  <c r="L219"/>
  <c r="L216"/>
  <c r="L215"/>
  <c r="L214"/>
  <c r="L213"/>
  <c r="L212"/>
  <c r="L211"/>
  <c r="L210"/>
  <c r="L209"/>
  <c r="L208"/>
  <c r="L207"/>
  <c r="L206"/>
  <c r="L205"/>
  <c r="L204"/>
  <c r="L203"/>
  <c r="L202"/>
  <c r="L200"/>
  <c r="L199"/>
  <c r="L198"/>
  <c r="L197"/>
  <c r="L195"/>
  <c r="L194"/>
  <c r="L193"/>
  <c r="L192"/>
  <c r="L191"/>
  <c r="L190"/>
  <c r="L189"/>
  <c r="L188"/>
  <c r="L187"/>
  <c r="L186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59"/>
  <c r="L158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329"/>
  <c r="L223"/>
  <c r="L332"/>
  <c r="L156"/>
  <c r="L333"/>
  <c r="L330"/>
  <c r="L335"/>
  <c r="J151" i="14"/>
  <c r="J242"/>
  <c r="J246"/>
</calcChain>
</file>

<file path=xl/comments1.xml><?xml version="1.0" encoding="utf-8"?>
<comments xmlns="http://schemas.openxmlformats.org/spreadsheetml/2006/main">
  <authors>
    <author>Дом</author>
  </authors>
  <commentList>
    <comment ref="E303" authorId="0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Дом</author>
  </authors>
  <commentList>
    <comment ref="H303" authorId="0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<sst xmlns="http://schemas.openxmlformats.org/spreadsheetml/2006/main" count="2853" uniqueCount="764">
  <si>
    <t xml:space="preserve"> раствор для инъекций  10%-10 мл</t>
  </si>
  <si>
    <t>N06B</t>
  </si>
  <si>
    <t>психостимуляторы, средства, применяемые при синдроме дефицита внимания с гиперактивностью, и ноотропные препараты</t>
  </si>
  <si>
    <t>N06BC</t>
  </si>
  <si>
    <t>производные ксантина</t>
  </si>
  <si>
    <t>Кофеин</t>
  </si>
  <si>
    <t xml:space="preserve"> раствор для инъекций 2%-1мл</t>
  </si>
  <si>
    <t>R03A</t>
  </si>
  <si>
    <t>адренергические средства для ингаляционного введения</t>
  </si>
  <si>
    <t>R03AC</t>
  </si>
  <si>
    <t>селективные бета 2-адреномиметики</t>
  </si>
  <si>
    <t>100мг/доза  200 доз</t>
  </si>
  <si>
    <t>раствор для инъекций 2,4%-10мл</t>
  </si>
  <si>
    <t>раствор для инъекций 24%-1мл</t>
  </si>
  <si>
    <t>Главхлор</t>
  </si>
  <si>
    <t>Компресс гемостатичсекий и антисептический для альвеол "Альвостаз-жгутики" (1смх1м) 10г</t>
  </si>
  <si>
    <t xml:space="preserve">Компресс гемостатичсекий и антисептический для альвеол "Альвостаз-губка" 30шт/уп </t>
  </si>
  <si>
    <t xml:space="preserve">Цемент стеклополиалкенатный (стеклоиономерный) «БейзЛайн»,8г </t>
  </si>
  <si>
    <t>Цемент подкладочный химического отверждения для использования при пломбировании композиционными материалами и амальгамой "Глассин Бейз" 10г/8мл </t>
  </si>
  <si>
    <t>Цемент цинк-сульфатный - материал пломбировочный временный безэвгенольный "Кависил", 50г</t>
  </si>
  <si>
    <t>Цемент стеклополиалкенатный (стеклоиономерный) «КемФил», (А3,В2,С4) 8г/8г/8г </t>
  </si>
  <si>
    <t>Цемент стоматологический цинк-фосфатный двухкомпонентный бактерицидный, трехцветный "Уницем", белый 100г/60мл</t>
  </si>
  <si>
    <t>Комплект стоматологических гелей для облегчения препарирования твердых тканей зуба и антисептической обработки: шприц с гелем для облегчения препарирования (ЭДТУ с пероксидом) 5мл</t>
  </si>
  <si>
    <t>Материал стоматологический на основе стабилизированного раствора гипохлорита натрия для химического расширения и антисептической обработки корневых каналов зубов "Белодез" 3% раствор 100мл</t>
  </si>
  <si>
    <t>Набор стоматологических жидкостей для обработки корневых каналов и твердых тканей зубов: жидкость антисептическая (хлоргексидина биглюконат), флакон 100мл</t>
  </si>
  <si>
    <t>Жидкость для остановки капиллярного кровотечения "Гемостаб" AlCl3 13мл</t>
  </si>
  <si>
    <t xml:space="preserve">Паста для лечения пульпитов и периодонтитов "Йодекс" 15г </t>
  </si>
  <si>
    <t>Материал стоматологический - паста для лечения гангренозных пульпитов и периодонтитов "Пульпосептин" 10г</t>
  </si>
  <si>
    <t xml:space="preserve">Комплект стоматологический для лечения, антисептической обработки и пломбирования корневых каналов зубов "РЕЗОРТИН" 10г/5мл/5мл </t>
  </si>
  <si>
    <t>Полоски металлические сепарационные эластичные 100 шт.</t>
  </si>
  <si>
    <t>Инструменты эндодонтические ручные для обработки и пломбирования корневого канала: Про-Эндо К-Файлы  6шт/уп</t>
  </si>
  <si>
    <t xml:space="preserve">Инструменты эндодонтические ручные для обработки и пломбирования корневого канала: Про-Эндо К-Римеры   6шт/уп </t>
  </si>
  <si>
    <t>Пульпоэкстракторы ПЭ-"КМИЗ" 30мм 100шт/уп</t>
  </si>
  <si>
    <t xml:space="preserve">Инструменты эндодонтические ручные для обработки и пломбирования корневого канала: Про-Эндо Хедстрем Файлы 6шт/уп </t>
  </si>
  <si>
    <t xml:space="preserve"> Чистея Люкс</t>
  </si>
  <si>
    <t>Комплект стоматологический для антисептической обработки и пломбирования корневых каналов зубов "КРЕЗОТИН" паста   25 г</t>
  </si>
  <si>
    <t>Материал стоматологический для пломбирования корневых каналов зубов "Резодент-ВладМиВа"10г/5мл/5мл</t>
  </si>
  <si>
    <t>Комплект стоматологический для антисептической обработки и пломбирования корневых каналов зубов "КРЕЗОТИН" жидкость №1 15мл</t>
  </si>
  <si>
    <t xml:space="preserve"> раствор для инъекций  0,9%-5 мл</t>
  </si>
  <si>
    <t>количество</t>
  </si>
  <si>
    <t>цена</t>
  </si>
  <si>
    <t>ВитаминА, Ретинола ацетат</t>
  </si>
  <si>
    <t>Мезатон</t>
  </si>
  <si>
    <t>Нитроминт, Нитроспрей</t>
  </si>
  <si>
    <t>Гепарин</t>
  </si>
  <si>
    <t>Линкомицина гидрохлорид</t>
  </si>
  <si>
    <t>Синтомицин</t>
  </si>
  <si>
    <t>Кофеин бензонат натрия</t>
  </si>
  <si>
    <t>Сальбутамол</t>
  </si>
  <si>
    <t>Кордиамин</t>
  </si>
  <si>
    <t>масляный раствор 3,44%-10мл №1</t>
  </si>
  <si>
    <t>губка №1</t>
  </si>
  <si>
    <t>раствор для инфузий 5%-400мл №1</t>
  </si>
  <si>
    <t>раствор для инфузий 0,9%-200мл №1</t>
  </si>
  <si>
    <t>аэрозоль 10% -38г  №1</t>
  </si>
  <si>
    <t>аэрозоль 0,4мг/доза -10мл  №1</t>
  </si>
  <si>
    <t>мазь (гепарина 2500 ЕД, анестезина 1 г; бензилового эфира никотиновой кислоты 0,02; мазевой основы до 25 г.)  №1</t>
  </si>
  <si>
    <t>мазь (в 1г-100000 ЕД) 30гр  №1</t>
  </si>
  <si>
    <t>Порошок 10мг   №1</t>
  </si>
  <si>
    <t>мазь-15гр  №1</t>
  </si>
  <si>
    <t>линимент 10%-25г  №1</t>
  </si>
  <si>
    <t>мазь 40г  (левомицетина 0,75; метилурацила 4 г; полиэтиленоксида 95,25 на 100 г)  №1</t>
  </si>
  <si>
    <t>раствор 0,05%- 100 мл  №1</t>
  </si>
  <si>
    <t>спиртовый раствор 5%-10мл    №1</t>
  </si>
  <si>
    <t>раствор 1%- 10мл №1</t>
  </si>
  <si>
    <t>раствор 3%- 100 мл   №1</t>
  </si>
  <si>
    <t>линимент 30 гр  №1</t>
  </si>
  <si>
    <t>мазь 10%-25г   №1</t>
  </si>
  <si>
    <t>аэрозоль  №1</t>
  </si>
  <si>
    <t>раствор 10%-40мл  №1</t>
  </si>
  <si>
    <t>№ п/п</t>
  </si>
  <si>
    <t xml:space="preserve">Международное непатентованное наименование </t>
  </si>
  <si>
    <t>Торговое наименование</t>
  </si>
  <si>
    <t>Лекарственная форма</t>
  </si>
  <si>
    <t>Единица измерения</t>
  </si>
  <si>
    <t>Анестетики</t>
  </si>
  <si>
    <t>Местные анестетики</t>
  </si>
  <si>
    <t>Лидокаин</t>
  </si>
  <si>
    <t>упаковка 10 ампул</t>
  </si>
  <si>
    <t>Прокаин</t>
  </si>
  <si>
    <t xml:space="preserve">флакон </t>
  </si>
  <si>
    <t xml:space="preserve"> раствор для инъекций 2% - 2мл</t>
  </si>
  <si>
    <t xml:space="preserve">Лидокаин  </t>
  </si>
  <si>
    <t xml:space="preserve">Новокаин </t>
  </si>
  <si>
    <t xml:space="preserve"> раствор для инъекций 2%-50 мл</t>
  </si>
  <si>
    <t xml:space="preserve">Лидокаин </t>
  </si>
  <si>
    <t>Средства, применяемые для лечения аллергических реакций</t>
  </si>
  <si>
    <t>Хлоропирамин</t>
  </si>
  <si>
    <t xml:space="preserve"> раствор для инъекций 2%-1 мл</t>
  </si>
  <si>
    <t>Линкомицин</t>
  </si>
  <si>
    <t xml:space="preserve">Линкомицина гидрохлорид </t>
  </si>
  <si>
    <t>Сульфацетамид</t>
  </si>
  <si>
    <t xml:space="preserve">Сульфацил натрия </t>
  </si>
  <si>
    <t>Левомеколь</t>
  </si>
  <si>
    <t>мазь 40г  (левомицетина 0,75; метилурацила 4 г; полиэтиленоксида 95,25 на 100 г)</t>
  </si>
  <si>
    <t>Противовирусные средства</t>
  </si>
  <si>
    <t>Ацикловир</t>
  </si>
  <si>
    <t>Противогрибковые средства</t>
  </si>
  <si>
    <t>Нистатин</t>
  </si>
  <si>
    <t>Средства, влияющие на систему свертывания крови</t>
  </si>
  <si>
    <t>Раствор для инъекций 30%-1 мл</t>
  </si>
  <si>
    <t>Гепарин натрия</t>
  </si>
  <si>
    <t xml:space="preserve">Гепарин </t>
  </si>
  <si>
    <t>мазь (гепарина 2500 ЕД, анестезина 1 г; бензилового эфира никотиновой кислоты 0,02; мазевой основы до 25 г.)</t>
  </si>
  <si>
    <t>Растворы и плазмозаменители</t>
  </si>
  <si>
    <t>Декстроза</t>
  </si>
  <si>
    <t>раствор для инфузий 5%-400мл</t>
  </si>
  <si>
    <t>Средства, влияющие на сердечно-сосудистую систему</t>
  </si>
  <si>
    <t>Бендазол</t>
  </si>
  <si>
    <t>Дибазол</t>
  </si>
  <si>
    <t>Раствор для инъекций1%-1 мл</t>
  </si>
  <si>
    <t>Каптоприл</t>
  </si>
  <si>
    <t>Таблетки 25мг</t>
  </si>
  <si>
    <t>Нитроглицерин</t>
  </si>
  <si>
    <t>капсулы 1% - 0,5мг</t>
  </si>
  <si>
    <t>аэрозоль 0,4мг/доза -10мл</t>
  </si>
  <si>
    <t>Эпинефрин</t>
  </si>
  <si>
    <t>Раствор для инъекций 0,1%-1 мл</t>
  </si>
  <si>
    <t>Антисептики</t>
  </si>
  <si>
    <t>Аммиак</t>
  </si>
  <si>
    <t>Раствор</t>
  </si>
  <si>
    <t>Раствор 10%-40мл</t>
  </si>
  <si>
    <t>Бриллиантовый зеленый</t>
  </si>
  <si>
    <t>Диоксидин</t>
  </si>
  <si>
    <t>Раствор 1%- 10 мл</t>
  </si>
  <si>
    <t>Йод</t>
  </si>
  <si>
    <t>Спиртовый раствор 5%-10мл</t>
  </si>
  <si>
    <t>Перекись водорода</t>
  </si>
  <si>
    <t>Раствор 3%- 100 мл</t>
  </si>
  <si>
    <t>Раствор 6%- 200 мл</t>
  </si>
  <si>
    <t>Формалин</t>
  </si>
  <si>
    <t>Раствор 40% -10мл</t>
  </si>
  <si>
    <t>Хлоргексидин</t>
  </si>
  <si>
    <t>Раствор 0,05%- 100 мл</t>
  </si>
  <si>
    <t>Средства для дезинфекции</t>
  </si>
  <si>
    <t>Средства для обработки рук</t>
  </si>
  <si>
    <t>Спиртсодержащие и комбинированные растворы</t>
  </si>
  <si>
    <t>Мыла</t>
  </si>
  <si>
    <t>Препараты для дезинфекции и предстерилизационной очистки</t>
  </si>
  <si>
    <t>Препараты ЧАС и совмещенного действия</t>
  </si>
  <si>
    <t>Хлорсодержащие средства</t>
  </si>
  <si>
    <t>Порошок, таблетки</t>
  </si>
  <si>
    <t>Средства для лечения заболеваний желудочно-кишечного тракта</t>
  </si>
  <si>
    <t>Спазмолитические средства</t>
  </si>
  <si>
    <t>Папаверина гидрохлорид</t>
  </si>
  <si>
    <t>Раствор для инъекций 2%-2мл</t>
  </si>
  <si>
    <t>Гормоны и средства, влияющие на эндокринную систему</t>
  </si>
  <si>
    <t>Неполовые гормоны, синтетические субстанции и антигормоны</t>
  </si>
  <si>
    <t>Туба</t>
  </si>
  <si>
    <t>Дексаметазон</t>
  </si>
  <si>
    <t>Раствор для инъекций 4мг/мл-1мл</t>
  </si>
  <si>
    <t>Преднизолон</t>
  </si>
  <si>
    <t>Диуретики</t>
  </si>
  <si>
    <t>Средства, используемые в урологии</t>
  </si>
  <si>
    <t>Фуросемид</t>
  </si>
  <si>
    <t>Таблетка 0,04гр</t>
  </si>
  <si>
    <t>Упаковка 50 штук</t>
  </si>
  <si>
    <t>Средства, влияющие на органы дыхания</t>
  </si>
  <si>
    <t>Аминофиллин</t>
  </si>
  <si>
    <t>Противоастматические средства</t>
  </si>
  <si>
    <t>Эуфиллин</t>
  </si>
  <si>
    <t>Раствор для инъекций 2,4%-10мл</t>
  </si>
  <si>
    <t>Флакон</t>
  </si>
  <si>
    <t>баллон</t>
  </si>
  <si>
    <t>Электролиты, средства коррекции кислотного равновесия</t>
  </si>
  <si>
    <t>Натрия хлорид</t>
  </si>
  <si>
    <t>Витамины и минералы</t>
  </si>
  <si>
    <t>Аскорбиновая кислота</t>
  </si>
  <si>
    <t>Раствор для инъекций 5%-1мл</t>
  </si>
  <si>
    <t>Ретинола ацетат</t>
  </si>
  <si>
    <t>Витамин А, Ретинола ацетат</t>
  </si>
  <si>
    <t>Упаковка 10 ампул</t>
  </si>
  <si>
    <t>Раствор для инфузий 0,9%-200мл</t>
  </si>
  <si>
    <t>Упаковка 3 ампул</t>
  </si>
  <si>
    <t>Изделия медицинского назначения</t>
  </si>
  <si>
    <t>Перчатки смотровые</t>
  </si>
  <si>
    <t>Перчатки хирургические</t>
  </si>
  <si>
    <t>Бинт не стерильный 7х14</t>
  </si>
  <si>
    <t>Штука</t>
  </si>
  <si>
    <t>Упаковка</t>
  </si>
  <si>
    <t>Вата 250 гр</t>
  </si>
  <si>
    <t>Вата 100 гр</t>
  </si>
  <si>
    <t>Шприцы одноразовые 2,0</t>
  </si>
  <si>
    <t>Шприцы одноразовые 5,0</t>
  </si>
  <si>
    <t>Инструментарий</t>
  </si>
  <si>
    <t>Стоматологические материалы</t>
  </si>
  <si>
    <t>Масло гвоздичное</t>
  </si>
  <si>
    <t>Резорцин</t>
  </si>
  <si>
    <t>Ваготил</t>
  </si>
  <si>
    <t>Препараты стимулирующие метаболические процессы</t>
  </si>
  <si>
    <t>Метилурацил</t>
  </si>
  <si>
    <t>Мазь 10%-25г</t>
  </si>
  <si>
    <t>синтомицин</t>
  </si>
  <si>
    <t>Хлорамфеникол</t>
  </si>
  <si>
    <t>Фенилэфрин</t>
  </si>
  <si>
    <t>Раствор для инъекций 1%-1 мл</t>
  </si>
  <si>
    <t>Валидол</t>
  </si>
  <si>
    <t>Таблетка 0,06 гр</t>
  </si>
  <si>
    <t>упаковка 10 штук</t>
  </si>
  <si>
    <t xml:space="preserve">Кетгут </t>
  </si>
  <si>
    <t xml:space="preserve">Шелк </t>
  </si>
  <si>
    <t>Полиэфир</t>
  </si>
  <si>
    <t>ПГА</t>
  </si>
  <si>
    <t>Капроаг</t>
  </si>
  <si>
    <t>Аэрозоль 10% -38г</t>
  </si>
  <si>
    <t>упаковка 5 ампул</t>
  </si>
  <si>
    <t>Глазные капли 20%- 5мл</t>
  </si>
  <si>
    <t>мазь 5% (50мг в 1 г)-5г</t>
  </si>
  <si>
    <t>упаковка 40 таблеток</t>
  </si>
  <si>
    <t>упаковка 40 капсул</t>
  </si>
  <si>
    <t>Раствор 1%- 10мл</t>
  </si>
  <si>
    <t>Упаковка 25 ампул</t>
  </si>
  <si>
    <t>Раствор для инъекций 30мг-1мл</t>
  </si>
  <si>
    <t xml:space="preserve"> Кордиамин</t>
  </si>
  <si>
    <t>Раствор для инъекций 25%-1мл</t>
  </si>
  <si>
    <t>Гидроксиметилхиноксилиндиоксид</t>
  </si>
  <si>
    <t>Водорода пероксид</t>
  </si>
  <si>
    <t>Никетамид</t>
  </si>
  <si>
    <t>Губка гемостатическая</t>
  </si>
  <si>
    <t xml:space="preserve">              Средства для профилактики и лечения инфекций</t>
  </si>
  <si>
    <t xml:space="preserve">                                    Антибактериальные средства</t>
  </si>
  <si>
    <t>Марля 10 метров</t>
  </si>
  <si>
    <t xml:space="preserve">Солкосерил </t>
  </si>
  <si>
    <t>Солкосерил дентал адгезивная паста</t>
  </si>
  <si>
    <t>(в 1г 2,125мг) + полидоканола (в 1г  10мг.)  5 мг</t>
  </si>
  <si>
    <t>Ферменты</t>
  </si>
  <si>
    <t>Трипсин</t>
  </si>
  <si>
    <t>Порошок 10мг</t>
  </si>
  <si>
    <t>Трибромфенолят висмута + деготь</t>
  </si>
  <si>
    <t>Линимент бальзамический по Вишневскому</t>
  </si>
  <si>
    <t>Линимент 30 гр</t>
  </si>
  <si>
    <t>туба</t>
  </si>
  <si>
    <t>Щипцы крампонные</t>
  </si>
  <si>
    <t>Резорцинол</t>
  </si>
  <si>
    <t>Кристаллы 5,0гр</t>
  </si>
  <si>
    <t>Раствор 36% - 50 мл</t>
  </si>
  <si>
    <t>Йод + [Калия йодид + Поливиниловый спирт].</t>
  </si>
  <si>
    <t>Йодинол</t>
  </si>
  <si>
    <t>Раствор 100 мл</t>
  </si>
  <si>
    <t xml:space="preserve"> Амиксан  </t>
  </si>
  <si>
    <t>мазь (в 1г-100000 ЕД) 30гр</t>
  </si>
  <si>
    <t xml:space="preserve"> Оллсепт ПРО</t>
  </si>
  <si>
    <t>Нонсид</t>
  </si>
  <si>
    <t>Жавелион</t>
  </si>
  <si>
    <t>пара</t>
  </si>
  <si>
    <t>Средства влияющие на  нервную систему</t>
  </si>
  <si>
    <t>ЛЕКАРСТВЕННЫЕ СРЕДСТВА</t>
  </si>
  <si>
    <t>Лекарственные средства</t>
  </si>
  <si>
    <t xml:space="preserve">  флакон</t>
  </si>
  <si>
    <t xml:space="preserve">туба </t>
  </si>
  <si>
    <t>Фторест</t>
  </si>
  <si>
    <t xml:space="preserve">Маски трехслойные мягкие на резинках </t>
  </si>
  <si>
    <t xml:space="preserve">Очки защит/прозрачные </t>
  </si>
  <si>
    <t>Шапочка-берет "Шарлотта"</t>
  </si>
  <si>
    <t xml:space="preserve">Шапка-колпак </t>
  </si>
  <si>
    <t xml:space="preserve">Экран стом/защитный </t>
  </si>
  <si>
    <t>Пакет бумажный крафт 100шт/упак</t>
  </si>
  <si>
    <t xml:space="preserve">Пакет мед д/утил отх </t>
  </si>
  <si>
    <t xml:space="preserve">Рулон д/стерилизации </t>
  </si>
  <si>
    <t>Гладилка хирургическая</t>
  </si>
  <si>
    <t xml:space="preserve">Зонд зубной изогнутый </t>
  </si>
  <si>
    <t xml:space="preserve">Гладилка шаровидная дистальная </t>
  </si>
  <si>
    <t xml:space="preserve">Зеркало стоматологическое без ручки </t>
  </si>
  <si>
    <t xml:space="preserve">Ручка для зеркала </t>
  </si>
  <si>
    <t xml:space="preserve">Пинцет стоматологический изогнутый </t>
  </si>
  <si>
    <t xml:space="preserve">Пинцет анатомический </t>
  </si>
  <si>
    <t xml:space="preserve">Шпатель стоматологический д/цемента </t>
  </si>
  <si>
    <t xml:space="preserve">Штопфер-гладилка N1 </t>
  </si>
  <si>
    <t xml:space="preserve">Штопфер-гладилка N2 </t>
  </si>
  <si>
    <t xml:space="preserve">Штопфер-гладилка N3 </t>
  </si>
  <si>
    <t xml:space="preserve">Штопфер-гладилка N4 </t>
  </si>
  <si>
    <t xml:space="preserve">Экскаватор N1 </t>
  </si>
  <si>
    <t xml:space="preserve">Экскаватор N2 </t>
  </si>
  <si>
    <t xml:space="preserve">Экскаватор N3 </t>
  </si>
  <si>
    <t xml:space="preserve">Экскаватор N4 </t>
  </si>
  <si>
    <t xml:space="preserve">Долото плоское </t>
  </si>
  <si>
    <t xml:space="preserve">Долото полуклиновое </t>
  </si>
  <si>
    <t xml:space="preserve">Зажим "Москит" изогнутый </t>
  </si>
  <si>
    <t xml:space="preserve">Иглодержатель </t>
  </si>
  <si>
    <t xml:space="preserve">Ложка кюретажная </t>
  </si>
  <si>
    <t xml:space="preserve">Ножницы изогн/остроконечные </t>
  </si>
  <si>
    <t xml:space="preserve">Ножницы прям/остроконечные </t>
  </si>
  <si>
    <t>Щипцы экстракционные</t>
  </si>
  <si>
    <t xml:space="preserve">Элеватор </t>
  </si>
  <si>
    <t>Дрильбор ручной №50 ассорти</t>
  </si>
  <si>
    <t xml:space="preserve">Иглы корневые N 100 граненая </t>
  </si>
  <si>
    <t>К-раймер 6шт/упак</t>
  </si>
  <si>
    <t>К-файл 6шт/упак</t>
  </si>
  <si>
    <t xml:space="preserve">Ларго </t>
  </si>
  <si>
    <t>Хедстром файл 6шт/упак</t>
  </si>
  <si>
    <t xml:space="preserve">Эндошприц д/промывания каналов </t>
  </si>
  <si>
    <t>Пульпоэкстракторы короткие № 100</t>
  </si>
  <si>
    <t xml:space="preserve">Штифты бумажные  № 15-40 ассорт 200шт/уп </t>
  </si>
  <si>
    <t>Подставка д/стер эндоинструмент (1145) Cornestone</t>
  </si>
  <si>
    <t xml:space="preserve">Бор  алмаз турб </t>
  </si>
  <si>
    <t>Бор ТВС угловой</t>
  </si>
  <si>
    <t>Головка шлифовальная стоматологическая</t>
  </si>
  <si>
    <t xml:space="preserve">Проволока лигатурная D-0.5мм , 5м </t>
  </si>
  <si>
    <t>Контейнер 1,0</t>
  </si>
  <si>
    <t xml:space="preserve">Контейнер3,0 </t>
  </si>
  <si>
    <t>Контейнер 5,0</t>
  </si>
  <si>
    <t xml:space="preserve">Стерилизатор малый из высококач/стали  </t>
  </si>
  <si>
    <t>Стекло для замешивания без лунок  N1</t>
  </si>
  <si>
    <t>Стекло для замешивания с лунками  N1</t>
  </si>
  <si>
    <t>Чашка Петри</t>
  </si>
  <si>
    <t>Наконечник турбинный 4-х канальный</t>
  </si>
  <si>
    <t xml:space="preserve">Пластины лавс/сепарац 10*100мм 100шт/уп </t>
  </si>
  <si>
    <t>Адгезор оригинал цинкфосфатный цемент 80г/55мл</t>
  </si>
  <si>
    <t>Р/пленка Kodak Dental D-speed 3х4 см 100 шт</t>
  </si>
  <si>
    <t xml:space="preserve">Спрей-смазка д/наконечников 500мл </t>
  </si>
  <si>
    <t>Дентин порошок врем/пломб/материал</t>
  </si>
  <si>
    <t>Жидкость д/остановки кровотеч Гемостаб AlCl 3 13мл</t>
  </si>
  <si>
    <t>ЭндоЖи №4 жидкость для остан/кровотечения 15мл</t>
  </si>
  <si>
    <t>Кальцевит Са содерж/прокл паста 7гр</t>
  </si>
  <si>
    <t>Пульпосептин паста д/лечения пульпитов 10г</t>
  </si>
  <si>
    <t>Парасепт антисепт 70гр (антимикр компресс)</t>
  </si>
  <si>
    <t>Эвикрол оригинал 40г/30г/28г</t>
  </si>
  <si>
    <t>Полидент №1 паста д/размяг зубн камня 5мл</t>
  </si>
  <si>
    <t>Полидент №2 паста д/снятия пилликул б/фтора</t>
  </si>
  <si>
    <t>Полидент №4 паста д/полирования</t>
  </si>
  <si>
    <t>Щетка полировальная</t>
  </si>
  <si>
    <t>Глассин Бейз стеклоион/подкладочный цемент 10г/8мл</t>
  </si>
  <si>
    <t>Глассин Фисс стеклоион д/герметиз фиссур 10г/8мл</t>
  </si>
  <si>
    <t>Колор-тест №2 жидкость 20 мл</t>
  </si>
  <si>
    <t>Колор-тест №3 жидкость 20 мл</t>
  </si>
  <si>
    <t>Полидент №3 для отбел зуб/эмали и фторирован 5мл</t>
  </si>
  <si>
    <t>Аргенат однокомпонентный серебр/молочных зубов 5мл</t>
  </si>
  <si>
    <t>Белагель-F д/фторирования эмали 5 мл</t>
  </si>
  <si>
    <t>Белак F 25мл Владмива</t>
  </si>
  <si>
    <t>Бейзлайн стеклоин/цем проклад 8г</t>
  </si>
  <si>
    <t>Кемфил стеклоин/цемент пломб (А3,В2,С4) 8г/8г/8г</t>
  </si>
  <si>
    <t>Белацин силикатный цемент д/пломбирования 50г/30мл</t>
  </si>
  <si>
    <t>Уницем бактерицидный цинкфосфат/цемент 50г</t>
  </si>
  <si>
    <t>Уницем цинкфосфат/цемент белый (100г/60мл)</t>
  </si>
  <si>
    <t>Цемион - колор стеклоин/цемент 60г/26мл/15мл/15мл</t>
  </si>
  <si>
    <t>Эодент быстротверд/цинкоксидэвгенол цемент 25г/8мл</t>
  </si>
  <si>
    <t>Альвостаз губка компресс д/альвеол 30шт/уп</t>
  </si>
  <si>
    <t>Альвостаз жгутики компресс д/альвеол (1смх1м) 10г</t>
  </si>
  <si>
    <t>Гель д/расширения каналов Эдеталь 5мл</t>
  </si>
  <si>
    <t>Гипохлорид натрия 3% (Белодез) 100мл</t>
  </si>
  <si>
    <t>ЭндоЖи №1 жидкость д/сушки и обезжир/каналов 15мл</t>
  </si>
  <si>
    <t>ЭндоЖи №2 жидкость д/хим расширения каналов 15мл</t>
  </si>
  <si>
    <t>ЭндоЖи №3 жидкость д/антисепт обработ каналов 15мл</t>
  </si>
  <si>
    <t>Крезодент жидкость д/антисепт обр канал 5 мл</t>
  </si>
  <si>
    <t>Эвгенат жидкость д/распломб цинкоксид-эвгенол 13мл</t>
  </si>
  <si>
    <t>Фенопласт жидкость д/распломб каналов 13мл</t>
  </si>
  <si>
    <t>Эндогель №1 д/расш каналов на основе ЭДТА 5гр</t>
  </si>
  <si>
    <t>Виэдент д/пломб/корн каналов 20г/10мл</t>
  </si>
  <si>
    <t>Иодент нетвед/иодоформ паста д/пломб каналов 25г</t>
  </si>
  <si>
    <t>Иодент тверд/иодоформ паста д/пломб каналов 25г</t>
  </si>
  <si>
    <t>Крезодент паста д/пломб канал 25 гр</t>
  </si>
  <si>
    <t>Окись цинка 80 гр</t>
  </si>
  <si>
    <t>Резодент д/пломб кан резорц/форм метод 10г/5мл/5мл</t>
  </si>
  <si>
    <t>Резорцин-формальдегидн паста д/пломб/кан 25г/10мл</t>
  </si>
  <si>
    <t>Цинкоксид-эвгеноловая паста б/формальдег 25г/12мл</t>
  </si>
  <si>
    <t>Тиэдент д/пломб/каналов с дексаметазоном 14г/8мл</t>
  </si>
  <si>
    <t>Эндовит д/пломбиров канал с дексаметазоном 20г/5мл</t>
  </si>
  <si>
    <t>Глюкоза</t>
  </si>
  <si>
    <t>Нитрокор</t>
  </si>
  <si>
    <t>Супрастин</t>
  </si>
  <si>
    <t xml:space="preserve">Каптоприл </t>
  </si>
  <si>
    <t>Нитроминт</t>
  </si>
  <si>
    <t>Адреналина гидрохлорид</t>
  </si>
  <si>
    <t xml:space="preserve">Мезатон </t>
  </si>
  <si>
    <t xml:space="preserve"> Изисепт</t>
  </si>
  <si>
    <t>Экобриз</t>
  </si>
  <si>
    <t>Диасофт</t>
  </si>
  <si>
    <t>Жавель-солид</t>
  </si>
  <si>
    <t xml:space="preserve"> Хлормисепт-Р</t>
  </si>
  <si>
    <t>Девит С паста безмышьяковистая 3г</t>
  </si>
  <si>
    <t>Головка полировальная</t>
  </si>
  <si>
    <t>Аргенат двухкомпонентный</t>
  </si>
  <si>
    <t>Раствор 3%- 200 мл</t>
  </si>
  <si>
    <t>Каналонаполнитель (лентуло)</t>
  </si>
  <si>
    <t>Контейнер 0,2</t>
  </si>
  <si>
    <t>Контейнер 0,1</t>
  </si>
  <si>
    <t>Фиксаж  0,5л д/руч проявки</t>
  </si>
  <si>
    <t xml:space="preserve">Проявитель   0,5л д/руч проявки  </t>
  </si>
  <si>
    <t>Спиртсодержащие средства</t>
  </si>
  <si>
    <t>Авансепт спрей</t>
  </si>
  <si>
    <t>Спрей</t>
  </si>
  <si>
    <t>Индикатор стерилизации 132град/1000шт</t>
  </si>
  <si>
    <t>Индикатор стерилизации 180град/1000шт</t>
  </si>
  <si>
    <t>Контейнер-емкость д/сбора острого инструментария 0,5л</t>
  </si>
  <si>
    <t>Валики ватные  500 штук</t>
  </si>
  <si>
    <t xml:space="preserve">Наконечник угл НУМП-40 для микромотора с внутр/охлаждением </t>
  </si>
  <si>
    <t xml:space="preserve">Наконечник прямой НПо-40 для микромотора с внутр/охлаждением </t>
  </si>
  <si>
    <t>Бумага артикуляционная</t>
  </si>
  <si>
    <t>Чистея</t>
  </si>
  <si>
    <t>Полидез</t>
  </si>
  <si>
    <t>салфетки</t>
  </si>
  <si>
    <t>Наконечники (канюли) для слюноотсоса</t>
  </si>
  <si>
    <t>Алюмогель 5 мл</t>
  </si>
  <si>
    <t xml:space="preserve">Капрамин кровеостонвливающая жидкость 30мл </t>
  </si>
  <si>
    <t>Иодекс паста д/лечения периодонтитов на основе иодоформа 15 г</t>
  </si>
  <si>
    <t>Кальсепт стерильная гидроокись кальция для заполнения корневых каналов 2шпр*2,5г</t>
  </si>
  <si>
    <t>Кальцесил Са содерж/прокл 5гр/3гр</t>
  </si>
  <si>
    <t>Кальципульпин F защитная прокладка с фтором паста 2шпр*2,5г</t>
  </si>
  <si>
    <t>Аквион стеклоиномерный подкладочный и реставрационный цемент химического отверждения 20г/10мл/10мл</t>
  </si>
  <si>
    <t>Профилак 10мл</t>
  </si>
  <si>
    <t>Фторлак прозрачный 13 мл</t>
  </si>
  <si>
    <t>Уницем цинкфосфат/цемент белый (50г/30мл)</t>
  </si>
  <si>
    <t>Альвожил пастаантисептический болеутоляющий компресс для альвеол 10г</t>
  </si>
  <si>
    <t>Апексдент без иодоформа для пломбирования каналов шприц 2г</t>
  </si>
  <si>
    <t>Апексдент с иодоформом для пломбирования каналов шприц 2г</t>
  </si>
  <si>
    <t>Пульпевит №2 жид-ть д/леч.пульпитов и периодонт</t>
  </si>
  <si>
    <t>Эодент длительного отверждения для пломбирования корневых каналов цемент 25г/8мл</t>
  </si>
  <si>
    <t>Гейтс</t>
  </si>
  <si>
    <t>Лейкопластрь 2х500</t>
  </si>
  <si>
    <t xml:space="preserve">Тяга резиновая </t>
  </si>
  <si>
    <t>мазь-15гр</t>
  </si>
  <si>
    <t>Диоксометилтетрагидропиримидин+Хлорамфеникол</t>
  </si>
  <si>
    <t>Формальдегид</t>
  </si>
  <si>
    <t>Левоментола раствор в ментил изовалерате</t>
  </si>
  <si>
    <t>Поликрезулен</t>
  </si>
  <si>
    <t>Тетрамин</t>
  </si>
  <si>
    <t>Клиндезин-специаль</t>
  </si>
  <si>
    <t>Проявитель (2*5л) для автоматической проявки</t>
  </si>
  <si>
    <t>Фиксаж (2*5) для автоматической проявки</t>
  </si>
  <si>
    <t>Количество</t>
  </si>
  <si>
    <t>Цена</t>
  </si>
  <si>
    <t>Сумма</t>
  </si>
  <si>
    <t>линимент 10%-25г</t>
  </si>
  <si>
    <t>Авансепт актив</t>
  </si>
  <si>
    <t>Масляный раствор 3,44%-10мл</t>
  </si>
  <si>
    <t xml:space="preserve"> Азопирам - комплект на 200мл рабочего раствора</t>
  </si>
  <si>
    <t xml:space="preserve"> Чистея плюс </t>
  </si>
  <si>
    <t xml:space="preserve"> Полирен №2 паста для профессиональной чистки зубов  8г</t>
  </si>
  <si>
    <t xml:space="preserve">Полирен №1 паста для размягчения и удаления зубного камня без повреждения эмали 8г </t>
  </si>
  <si>
    <t xml:space="preserve"> Силицин плюс силикатный цемент ЦВ-13 (50г/30мл) </t>
  </si>
  <si>
    <t xml:space="preserve">Силидонт-2 силико-фосфатный цемент ЦВ-2 (50г/30мл) </t>
  </si>
  <si>
    <t xml:space="preserve">Фтор-Люкс 13мл </t>
  </si>
  <si>
    <t>Девитал паста без мышьяка 13 г</t>
  </si>
  <si>
    <t>Крезотин жидкость №1 на основе камфоры, хлорфенола и лидокаина гидрохлорида</t>
  </si>
  <si>
    <t>Крезотин жидкость №2 на основе фенола, эвгенола, формальдегида</t>
  </si>
  <si>
    <t>Крезотин - паста на основе окиси и сульфата цинка с добавлением антисептика</t>
  </si>
  <si>
    <t>Эвгетин 14г/10мл для пломбирования каналов</t>
  </si>
  <si>
    <t>Резортин10г/5мл/5мл для пломбирования корневых каналов</t>
  </si>
  <si>
    <t>Иодотин паста нетвердеющая для лечения корневых каналов  банка 25г</t>
  </si>
  <si>
    <t>Иодотин паста твердеющая для лечения корневых каналов банка  25г</t>
  </si>
  <si>
    <t>Полирен №3 для полирования пломб</t>
  </si>
  <si>
    <t xml:space="preserve">Кальцетин паста подкладочный материал на основе гидроокиси кальция 7 г </t>
  </si>
  <si>
    <t xml:space="preserve">Нить ретракционная Жинжи-пак с эпинифрин </t>
  </si>
  <si>
    <t>Гипохлорид натрия 3%  100мл</t>
  </si>
  <si>
    <t xml:space="preserve"> Темподент паста временный пломбировочный материал 50г   </t>
  </si>
  <si>
    <t>Иодотин паста для лечения корневых каналов  шприц 2г</t>
  </si>
  <si>
    <t>Жидкость для высушивания и обезжиривания каналов и твердых тканей зубов 15 мл</t>
  </si>
  <si>
    <t xml:space="preserve">  Кависил (Полицин) дентин-паста 50 гр (Целит)</t>
  </si>
  <si>
    <t xml:space="preserve"> Аква-цем - фосфатный цемент для пломбирования зубов и фиксации ортопедических конструкций 100г/60г </t>
  </si>
  <si>
    <t>Проволока для шинирования алюминеевая 5 м</t>
  </si>
  <si>
    <t>Жидкость для антисептической обработки корневых каналов хлоргексидина биглюконат 2% 100 мл</t>
  </si>
  <si>
    <t>Гель д/расширения корневых  каналов ЭДТА  5мл</t>
  </si>
  <si>
    <t>Гель д/расширения и выявления устья и химико-механического расширения корневых каналов  с пероксидом 5мл</t>
  </si>
  <si>
    <t xml:space="preserve">Жидкость для выявления устья и расширения корневых каналов зубов 15 мл </t>
  </si>
  <si>
    <t xml:space="preserve">Жидкость гемоститическая  на основе алюминия хлорида 15мл </t>
  </si>
  <si>
    <t>Лижен</t>
  </si>
  <si>
    <t>МедиХэнд</t>
  </si>
  <si>
    <t>Деконес 50фф</t>
  </si>
  <si>
    <t>Дезодент инстру</t>
  </si>
  <si>
    <t>Дезинфекция</t>
  </si>
  <si>
    <t xml:space="preserve">Скальпель одноразовый </t>
  </si>
  <si>
    <t>ИМН</t>
  </si>
  <si>
    <t xml:space="preserve">Матрицы лавсановые в рулоне </t>
  </si>
  <si>
    <t xml:space="preserve">Матрицы металлические в рулоне </t>
  </si>
  <si>
    <t>Матрицы контурные перфорированные металлические</t>
  </si>
  <si>
    <t>Фенолфталеин 1% р-р 100мл  (Винар)</t>
  </si>
  <si>
    <t>Итог:</t>
  </si>
  <si>
    <t>Код АТХ</t>
  </si>
  <si>
    <t>Анатомо-терапевтическо-химическая классификация (АТХ)</t>
  </si>
  <si>
    <t>Лекарственные препараты</t>
  </si>
  <si>
    <t>С01ВВ</t>
  </si>
  <si>
    <t>R06АС</t>
  </si>
  <si>
    <t>линкозамиды</t>
  </si>
  <si>
    <t>J01FF</t>
  </si>
  <si>
    <t>D06AX</t>
  </si>
  <si>
    <t>антибиотики и противомикробные средства, применяемые в дерматологии</t>
  </si>
  <si>
    <t>D06C</t>
  </si>
  <si>
    <t>антибиотики в комбинации с противомикробными средствами</t>
  </si>
  <si>
    <t>С</t>
  </si>
  <si>
    <t>С01</t>
  </si>
  <si>
    <t>N</t>
  </si>
  <si>
    <t>N01В</t>
  </si>
  <si>
    <t>N01</t>
  </si>
  <si>
    <t>R</t>
  </si>
  <si>
    <t>R06А</t>
  </si>
  <si>
    <t>R06</t>
  </si>
  <si>
    <t>J</t>
  </si>
  <si>
    <t>J01</t>
  </si>
  <si>
    <t>антибактериальные препараты системного действия</t>
  </si>
  <si>
    <t>J01F</t>
  </si>
  <si>
    <t>макролиды, линкозамиды и стрептограмины</t>
  </si>
  <si>
    <t>антигистаминные средства системного действия</t>
  </si>
  <si>
    <t>R06АС- замещенные этилендиамины</t>
  </si>
  <si>
    <t xml:space="preserve">местные анестетики </t>
  </si>
  <si>
    <t xml:space="preserve">анестетики  </t>
  </si>
  <si>
    <t xml:space="preserve">                                                                                   антиаритмические препараты, класс IВ</t>
  </si>
  <si>
    <t xml:space="preserve">антиаритмические препараты, классы I и  III </t>
  </si>
  <si>
    <t>препараты для лечения заболеваний сердца</t>
  </si>
  <si>
    <t>D</t>
  </si>
  <si>
    <t>дерматологические препараты</t>
  </si>
  <si>
    <t>D06</t>
  </si>
  <si>
    <t>D06A</t>
  </si>
  <si>
    <t>антибактериальные препараты для местного приминения</t>
  </si>
  <si>
    <t>прочие антибактериальные препараты для местного приминения</t>
  </si>
  <si>
    <t>сульфонамиды</t>
  </si>
  <si>
    <t>дыхательная система</t>
  </si>
  <si>
    <t>D01</t>
  </si>
  <si>
    <t>противогрибковые препараты для лечения заболеваний кожи</t>
  </si>
  <si>
    <t>D01А</t>
  </si>
  <si>
    <t>противогрибковые препараты для местного применения</t>
  </si>
  <si>
    <t>D01АА</t>
  </si>
  <si>
    <t>противогрибковые антибиотики</t>
  </si>
  <si>
    <t>С05</t>
  </si>
  <si>
    <t>ангиопротекторы</t>
  </si>
  <si>
    <t>С05В</t>
  </si>
  <si>
    <t>лечение синдрома варикозного расширения вен</t>
  </si>
  <si>
    <t>С05ВА</t>
  </si>
  <si>
    <t>гепаринсодержащие препараты для местного применения</t>
  </si>
  <si>
    <t>B</t>
  </si>
  <si>
    <t>B05</t>
  </si>
  <si>
    <t>кровезаменители и перфузионные растворы</t>
  </si>
  <si>
    <t>B05С</t>
  </si>
  <si>
    <t>ирригационные растворы</t>
  </si>
  <si>
    <t>B05СХ</t>
  </si>
  <si>
    <t>другие ирригационные растворы</t>
  </si>
  <si>
    <t>С04</t>
  </si>
  <si>
    <t>периферические вазодилататоры</t>
  </si>
  <si>
    <t>С04А</t>
  </si>
  <si>
    <t>С04АХ</t>
  </si>
  <si>
    <t>прочие периферические вазодилататоры</t>
  </si>
  <si>
    <t>А</t>
  </si>
  <si>
    <t>Н</t>
  </si>
  <si>
    <t>C09</t>
  </si>
  <si>
    <t>средства, действующие на ренин-ангиотензиновую систему</t>
  </si>
  <si>
    <t>C09А</t>
  </si>
  <si>
    <t>ингибиторы АПФ</t>
  </si>
  <si>
    <t>C09АА</t>
  </si>
  <si>
    <t>С01В</t>
  </si>
  <si>
    <t>С01D</t>
  </si>
  <si>
    <t>вазодилататоры для лечения заболеваний сердца</t>
  </si>
  <si>
    <t>С01DА</t>
  </si>
  <si>
    <t>органические нитраты</t>
  </si>
  <si>
    <t>С01С</t>
  </si>
  <si>
    <t>адренергические и дофаминергическиесредства</t>
  </si>
  <si>
    <t>кардиотонические средства, кроме сердечных гликозидов</t>
  </si>
  <si>
    <t>С01СА</t>
  </si>
  <si>
    <t>R07</t>
  </si>
  <si>
    <t>другие препараты для лечения заболеваний дыхательной системы</t>
  </si>
  <si>
    <t>R07А</t>
  </si>
  <si>
    <t>R07АВ</t>
  </si>
  <si>
    <t>стимуляторы дыхательного центра</t>
  </si>
  <si>
    <t>D08</t>
  </si>
  <si>
    <t>антисептики и дезинфицирующие средства</t>
  </si>
  <si>
    <t>D08А</t>
  </si>
  <si>
    <t>D08АХ</t>
  </si>
  <si>
    <t>другие антисептики и дезинфицирующие средства</t>
  </si>
  <si>
    <t>D08AG</t>
  </si>
  <si>
    <t>препараты йода</t>
  </si>
  <si>
    <t>D08AС</t>
  </si>
  <si>
    <t>бигуниды и амидины</t>
  </si>
  <si>
    <t>Деготь+Трибромфенолята висмута + Висмута оксида комплекс</t>
  </si>
  <si>
    <t>С01Е</t>
  </si>
  <si>
    <t>С01ЕХ</t>
  </si>
  <si>
    <t>другие препараты для лечения заболеваний сердца</t>
  </si>
  <si>
    <t>прочие комбинированные  препараты для лечения заболеваний сердца</t>
  </si>
  <si>
    <t>А03AD</t>
  </si>
  <si>
    <t>А03A</t>
  </si>
  <si>
    <t>А03</t>
  </si>
  <si>
    <t>препараты для лечения фуекциональных нарушений желудочно-кишечного тракта</t>
  </si>
  <si>
    <t>препараты для лечения фуекциональных нарушений кишечника</t>
  </si>
  <si>
    <t>папаверин и его производные</t>
  </si>
  <si>
    <t>Н02АВ</t>
  </si>
  <si>
    <t>Н02А</t>
  </si>
  <si>
    <t>Н02</t>
  </si>
  <si>
    <t>кортикостероиды системного действия</t>
  </si>
  <si>
    <t>глюкокортикоиды</t>
  </si>
  <si>
    <t>С03</t>
  </si>
  <si>
    <t>С03С</t>
  </si>
  <si>
    <t>С03СА</t>
  </si>
  <si>
    <t>диуретики</t>
  </si>
  <si>
    <t>"петлевые" диуретики</t>
  </si>
  <si>
    <t>Диоксометилтетрагидропиримидин</t>
  </si>
  <si>
    <t>D11AX</t>
  </si>
  <si>
    <t>D11</t>
  </si>
  <si>
    <t>D11A</t>
  </si>
  <si>
    <t>другие дерматологические препараты</t>
  </si>
  <si>
    <t>R03DA</t>
  </si>
  <si>
    <t>R03</t>
  </si>
  <si>
    <t>R03D</t>
  </si>
  <si>
    <t>препараты для лечения обструктивных заболеваний дыхательных путей</t>
  </si>
  <si>
    <t>другие средства системного действия для лечения обструктивных заболеваний дыхательных путей</t>
  </si>
  <si>
    <t>ксантины</t>
  </si>
  <si>
    <t>В05XA</t>
  </si>
  <si>
    <t>В05X</t>
  </si>
  <si>
    <t>растворы электролитов</t>
  </si>
  <si>
    <t>добавки к растворам для внутривенного введения</t>
  </si>
  <si>
    <t>A11GA</t>
  </si>
  <si>
    <t>аскорбиновая кислота (витамин С)</t>
  </si>
  <si>
    <t>A11</t>
  </si>
  <si>
    <t>A11G</t>
  </si>
  <si>
    <t>аскорбиновая кислота (витамин С), включая комбинации с другими средствами</t>
  </si>
  <si>
    <t>витамины</t>
  </si>
  <si>
    <t>А11СА</t>
  </si>
  <si>
    <t>А11С</t>
  </si>
  <si>
    <t>витамины А и D, включая их комбинации</t>
  </si>
  <si>
    <t>Ретинол</t>
  </si>
  <si>
    <t>витамины А</t>
  </si>
  <si>
    <t>R07AA</t>
  </si>
  <si>
    <t>легочные сурфактанты</t>
  </si>
  <si>
    <t>D03ВА</t>
  </si>
  <si>
    <t>D03</t>
  </si>
  <si>
    <t>D03В</t>
  </si>
  <si>
    <t>препараты для лечения заболеваний ран и язв</t>
  </si>
  <si>
    <t>ферментные препараты</t>
  </si>
  <si>
    <t>протеолитические ферменты</t>
  </si>
  <si>
    <t xml:space="preserve">Подставка д/стер эндоинструмент </t>
  </si>
  <si>
    <t>Стоматологические  материалы</t>
  </si>
  <si>
    <t>раствор для инъекций 2%-2мл</t>
  </si>
  <si>
    <t>раствор для инъекций 5%-1мл</t>
  </si>
  <si>
    <t>упаковка 50 штук</t>
  </si>
  <si>
    <t>раствор для инъекций 0,1%-1 мл</t>
  </si>
  <si>
    <t>раствор для инъекций 1%-1 мл</t>
  </si>
  <si>
    <t>таблетка 0,06 гр</t>
  </si>
  <si>
    <t>таблетка 0,04гр</t>
  </si>
  <si>
    <t>раствор для инъекций1%-1 мл</t>
  </si>
  <si>
    <t>таблетки 25мг</t>
  </si>
  <si>
    <t>раствор для инъекций 4мг/мл-1мл</t>
  </si>
  <si>
    <t>раствор для инъекций 30%-1 мл</t>
  </si>
  <si>
    <t>раствор для инъекций 25%-1мл</t>
  </si>
  <si>
    <t>упаковка 25 ампул</t>
  </si>
  <si>
    <t>Стоматологические препараты</t>
  </si>
  <si>
    <t>Материалы для повязок и временных пломб</t>
  </si>
  <si>
    <t>Материалы для изолирующих прокладок (подкладок)</t>
  </si>
  <si>
    <t>Материалы для лечебных прокладок (подкладок)</t>
  </si>
  <si>
    <t>Материалы для постоянных пломб</t>
  </si>
  <si>
    <t>Материалы для пломбирования корневых каналов</t>
  </si>
  <si>
    <t>Материалы для контроля качества дезинфекции и стерилизации</t>
  </si>
  <si>
    <t>А01А Стоматологические препараты</t>
  </si>
  <si>
    <t xml:space="preserve">А01АD11 Прочие препараты для лечения заболеваний полости рта </t>
  </si>
  <si>
    <t>Препараты для эндодонтической обработки корневых каналов</t>
  </si>
  <si>
    <t>Препараты для профилактики и лечения заболеваний тканей парадонта</t>
  </si>
  <si>
    <t>А01АА Препараты для профилактики кариеса</t>
  </si>
  <si>
    <t>Препараты для остановки кровотечения</t>
  </si>
  <si>
    <t>Пищеварительный тракт и обмен веществ</t>
  </si>
  <si>
    <t>Кровь и система кроветворения</t>
  </si>
  <si>
    <t xml:space="preserve">Сердечно-сосудистая система  </t>
  </si>
  <si>
    <t>Гормональные препараты системного действия, кроме половых гормонов и инсулинов</t>
  </si>
  <si>
    <t>Противомикробные препараты системного действия</t>
  </si>
  <si>
    <t>Нервная система</t>
  </si>
  <si>
    <t>ЛЕКАРСТВЕННЫЕ ПРЕПАРАТЫ</t>
  </si>
  <si>
    <t>ДезКлинер</t>
  </si>
  <si>
    <t>пакет</t>
  </si>
  <si>
    <t>Салфетки</t>
  </si>
  <si>
    <t>В02</t>
  </si>
  <si>
    <t>гемостатические средства</t>
  </si>
  <si>
    <t>витамин К и другие гемостатики</t>
  </si>
  <si>
    <t>В02В</t>
  </si>
  <si>
    <t>В02ВС</t>
  </si>
  <si>
    <t>местные гемостатики</t>
  </si>
  <si>
    <t>Губка гемостатическая коллагеновая</t>
  </si>
  <si>
    <t>Упаковка 5х5</t>
  </si>
  <si>
    <t xml:space="preserve">Авансепт </t>
  </si>
  <si>
    <t>Материал для обработки альвеол, десневых каналов и лунок Alveogyl 10г</t>
  </si>
  <si>
    <t>Изделия стоматологические для финирования и полировки: полировочные щеточки</t>
  </si>
  <si>
    <t xml:space="preserve">Средство для обнаружения пораженного кариесом дентина "Кариес индикатор" жидкость 8мл </t>
  </si>
  <si>
    <t>Набор матриц и приспособлений стоматологических для моделирования пломб "ТОР ВМ": матрицы металлические плоские в рулоне  7мм*3м</t>
  </si>
  <si>
    <t xml:space="preserve">Набор матриц и приспособлений стоматологических для моделирования пломб "ТОР ВМ": матрицы лавсановые сепарационные в рулоне 10мм*10м </t>
  </si>
  <si>
    <t>Многофункциональная смазка для стоматологических наконечников "ДС Ойл" спрей 500мл</t>
  </si>
  <si>
    <t xml:space="preserve">Рулон Клинипак для медицинской паровой, газовой, плазменной и радиационной стерилизации </t>
  </si>
  <si>
    <t>Пакеты полиэтиленовые одноразовые для сбора и хранения медицинских отходов "КИЛЬ-К" 100 шт</t>
  </si>
  <si>
    <t>Салфетка марлевая медицинская стерильная 10 шт/упак</t>
  </si>
  <si>
    <t>Бинт  стерильный 5х10</t>
  </si>
  <si>
    <t>Лейкопластрь бактерицидный</t>
  </si>
  <si>
    <t>Северянин</t>
  </si>
  <si>
    <t>Славянка</t>
  </si>
  <si>
    <t xml:space="preserve">JNB Эвакуаторы для аспирации слюны и фракций при обработке зубов: 1.JNB Пылесосы 100шт/уп  . </t>
  </si>
  <si>
    <t xml:space="preserve">Нить стоматологическая ретракционная </t>
  </si>
  <si>
    <t xml:space="preserve">Индикаторы химические контроля эффективности очистки медицинских изделий одноразовые "ЭомиТЕСТ": Для обнаружения щелочных моющих средств: «ЭомиТЕСТ Фенолфталеин-Р» (раствор в изопропиловом спирте в пластмассовой капельнице) . </t>
  </si>
  <si>
    <t xml:space="preserve">Шприцы медицинские Monoject. </t>
  </si>
  <si>
    <t>Экран полимерный прозрачный для защиты глаз и органов дыхания стоматолога "ЭЗ-"Целит"  5шт/упак</t>
  </si>
  <si>
    <t>Одежда медицинская одноразовая: шапочка (100 шт/упак)</t>
  </si>
  <si>
    <t xml:space="preserve">Одежда медицинская одноразовая: маска лицевая  50шт/уп  </t>
  </si>
  <si>
    <t>Материалы для девитализации пульпы</t>
  </si>
  <si>
    <t xml:space="preserve">Материал-паста безмышьяковистая для девитализации пульпы зуба "Девит" (Девит-С) 3г  </t>
  </si>
  <si>
    <t xml:space="preserve">Комплект стоматологический для антисептической обработки и пломбирования корневых каналов зубов "КРЕЗОТИН" жидкость №2 15мл </t>
  </si>
  <si>
    <t xml:space="preserve">Средство вяжущее стоматологическое для обработки корневых каналов, при капиллярном кровотечении "Капрамин" 30мл  </t>
  </si>
  <si>
    <t xml:space="preserve">Жидкость для обезжиривания и высушивания твердых тканей зуба "Ангидрин" 20мл </t>
  </si>
  <si>
    <t>Перчатки медицинские диагностические (смотровые) нестерильные 100 шт</t>
  </si>
  <si>
    <t>Перчатки латексные хирургическими стерильные</t>
  </si>
  <si>
    <t xml:space="preserve">Скальпель хирургический одноразовый с пластмассовой ручкой </t>
  </si>
  <si>
    <t xml:space="preserve">Боры стоматологические с алмазными головками 10шт/уп  </t>
  </si>
  <si>
    <t xml:space="preserve">Иглы корневые гранёные для медикаментозной обработки каналов зубов (моляров и премоляров) по Л.Г.Денисову по ТУ 9432-105-05519988-2002  100шт/уп </t>
  </si>
  <si>
    <t>Комплект жидкостей для обработки корневых каналов зубов "ЭнодоЖи" №4 15мл.</t>
  </si>
  <si>
    <t xml:space="preserve">Материал стоматологический для девитализации пульпы зуба "Нон арсеник" 6,5г </t>
  </si>
  <si>
    <t xml:space="preserve">Материал стоматологический для девитализации пульпы зуба "ДЕВИТАЛ" паста 6,5г  </t>
  </si>
  <si>
    <t>Препараты для профилактики кариеса</t>
  </si>
  <si>
    <t>Медицинские изделия</t>
  </si>
  <si>
    <t>N01BВ</t>
  </si>
  <si>
    <t>амиды</t>
  </si>
  <si>
    <t>N01BВ58</t>
  </si>
  <si>
    <t>Артикаин в комбинации с другими препаратами</t>
  </si>
  <si>
    <t xml:space="preserve">Артикаин </t>
  </si>
  <si>
    <t>Артикаин ДФ</t>
  </si>
  <si>
    <t xml:space="preserve">Р-р д/инъекц. 40 мг+0.01 мг/1 мл: 1.8 мл картридж </t>
  </si>
  <si>
    <t>упаковка 50 картриджей</t>
  </si>
  <si>
    <t>Ультракаин® Д-С</t>
  </si>
  <si>
    <t xml:space="preserve">Р-р д/инъекц. 40 мг+5 мкг/1 мл: картридж 1.7 мл </t>
  </si>
  <si>
    <t>упаковка 100 картриджей</t>
  </si>
  <si>
    <t>Ультракаин® Д-С форте</t>
  </si>
  <si>
    <t>Р-р д/инъекц. 40 мг+10 мкг/1 мл: картриджи 1.7 мл 100 шт.</t>
  </si>
  <si>
    <t xml:space="preserve">Нити хирургические стерильные, синтетические, рассасывающиеся, с атравматическими иглами ВИКРИЛ </t>
  </si>
  <si>
    <t>Изделия стоматологические для обработки композитных пломб ENHANCE</t>
  </si>
  <si>
    <t>Инструменты Mtwo эндодонтические механические NiTi для обработки корневых каналов: инструменты системы Мту НиТи 6шт/уп</t>
  </si>
  <si>
    <t xml:space="preserve">Инструменты механические вращающиеся для обработки корневого канала Про Эндо Рут Филлеры  4шт/уп </t>
  </si>
  <si>
    <t xml:space="preserve">Диски и полоски абразивные стоматологические SOF-LEX с принадлежностями: Диски SOF-LEX для шлифования и полирования, на гибкой и тонкой основе 50шт/уп </t>
  </si>
  <si>
    <t>Диски и полоски абразивные стоматологические SOF-LEX с принадлежностями: полоски  SOF-LEX 150шт/упк.</t>
  </si>
  <si>
    <t xml:space="preserve">Штифты эндоканальные абсорбирующие бумажные </t>
  </si>
  <si>
    <t>Штифты эндоканальные гуттаперчевые</t>
  </si>
  <si>
    <t>Инструменты эндодонтические ручные для обработки и пломбирования корневого канала: Антэос Фингер Спредеры с ручкой ЦЦ+  6шт/уп</t>
  </si>
  <si>
    <t>Валики медицинские стоматологические хлопковые 2000шт/упак</t>
  </si>
  <si>
    <t xml:space="preserve">Наконечники стоматологические для аспирации слюны и фракций при обработке зубов  100шт/уп </t>
  </si>
  <si>
    <t xml:space="preserve">Набор матриц и приспособлений стоматологических для моделирования пломб "ТОР ВМ": клинья фиксирующие деревянные100шт/уп </t>
  </si>
  <si>
    <t xml:space="preserve">Контейнер для медицинских отходов и расходного материала  для сбора, хранения, транспортирования и утилизации колюще-режущих отходов, одноразовый (жёлтый), объёмом 1,0 л . </t>
  </si>
  <si>
    <t>Аппликатор для нанесения жидкостей и гелей одноразовый (125шт/уп)</t>
  </si>
  <si>
    <t>Изделия медицинские одноразовые для индивидуальной защиты пациента: Нагрудники для пациента бумажно-полиэтиленовые поштучно (500шт/уп)</t>
  </si>
  <si>
    <t>Штифты внутриканальные и инструмент для подготовки зубного канала : Штифт внутриканальный латунный 12шт</t>
  </si>
  <si>
    <t>Штифты стекловолоконные внутриканальные рентгеноконтрастные светопроницаемые для укрепления и восстановления тканей зуба ШСТВК-"Э-С"  (10 шт)</t>
  </si>
  <si>
    <t>Иглы стоматологические одноразовые Hogen Spitze  100шт/уп</t>
  </si>
  <si>
    <t>Материал вспомогательный для терапевтической стоматологии Septo-Pack 60г</t>
  </si>
  <si>
    <t>Материал стеклоиономерный пломбировочный Vitremer, малый набор A3: флакон с порошком оттенка А3 5г; жидкость 2,5мл; праймер 2мл; лак для окончательной обработки 2мл; аксессуары</t>
  </si>
  <si>
    <t>Материал композитный пломбировочный светового отверждения набор CHARISMA OPAL SYR MASTER KIT+ G2B: Шприцы SYR CHARISMA OPAL 10шт*4</t>
  </si>
  <si>
    <t xml:space="preserve">Материал стоматологический для расширения корневых каналов RC-Prep (1шпр/9г)  </t>
  </si>
  <si>
    <t>Материалы стоматологические прокладочные: Материал двухкомпонентный химического отверждения DYCAL цвет слоновая кость 13гр/11гр</t>
  </si>
  <si>
    <t xml:space="preserve">Стоматологический материал CALASEPT для временного лечебного пломбирования зубов: жидкий стерильный гипс в шприцах с одноразовыми стерильными канюлями и без них 1шпр/1,5мл </t>
  </si>
  <si>
    <t>Комплект изделий стоматологический для глубокого фторирования эмали и дентина с целью профилактики и лечения кариеса, герметизации фиссур и снижения чувствительности дентина "Глуфторэд" по ТУ 9391-081-45814830-2003 (набор 10мл/10мл)</t>
  </si>
  <si>
    <t>Материал стоматологический для удаления зубных отложений: Detartrine Z (45г)</t>
  </si>
  <si>
    <t xml:space="preserve">Изделия стоматологические вспомогательные "Dispodent": полировальные резинки 9 1шт </t>
  </si>
  <si>
    <t xml:space="preserve">Паста полировочная PRISMA GLOSS 4г </t>
  </si>
  <si>
    <t xml:space="preserve">Паста полировочная PRISMA GLOSS EXTRA FINE 4г </t>
  </si>
  <si>
    <t xml:space="preserve">Комплект стоматологических гелей для облегчения препарирования твердых тканей зуба и антисептической обработки: шприц с гелем для облегчения препарирования (содержит ЭДТА), 5 мл </t>
  </si>
  <si>
    <t>Пасты полировочные стоматологические: SuperPolish (45гр)</t>
  </si>
  <si>
    <t>Эвгенол (Гвоздичное масло) 25 мл</t>
  </si>
  <si>
    <t>Материал стоматологический для пломбировки каналов: Endomethasone N (14гр/10мл)</t>
  </si>
  <si>
    <t>Материалы стоматологические для пломбировки каналов: Cresopate 7,5гр</t>
  </si>
  <si>
    <t>Индикаторы химические контроля эффективности очистки медицинских изделий одноразовые "ЭомиТЕСТ" по ТУ 9398-180-11764404-2016: Для обнаружения крови:  «ЭомиТЕСТ Азопирам-К»</t>
  </si>
  <si>
    <t>Индикаторы паровой стерилизации химические одноразовые "ИНТЕСТ-П-"ВИНАР" по ТУ 9398-041-11764404-2003 (П-134/5-02 1000шт/уп)</t>
  </si>
  <si>
    <t>Индикаторы бумажные паровой стерилизации многопараметрические химические одноразовые "МедИС-"ВИНАР" 132/20-1 1000шт/уп</t>
  </si>
  <si>
    <t>Цемент стеклоиономерный водоотверждаемый для пломбирования зубов или для нанесения изолирующей подкладки под другие пломбировочные материалы "Аквион" по ТУ 9391-093-45814830-2004 (цвет А2 20г/2х10мл)</t>
  </si>
  <si>
    <t>Цемент стоматологический модифицированный "АКВА-ЦЕМ" по ТУ 9391-009-67200978-2011 (100г/60мл)</t>
  </si>
  <si>
    <t xml:space="preserve">Материал пломбировочный композитный гибридный рентгеноконтрастный светового отверждения набор "УниРест ПЛЮС": шприцы с пастой цветов (А2, А3, А3,5, В2, C2, C4, ОА3,5) 7шпр*4,5г, </t>
  </si>
  <si>
    <t>Цемент стоматологический силикатный двухкомпонентный пломбировочный "Белацин"  (50г/30г)</t>
  </si>
  <si>
    <t>Материал стоматологический пломбировочный двухкомпонентный антисептический рентгеноконтрастный для пломбирования корневых каналов зубов «Тиэдент»  (14г/10мл)</t>
  </si>
  <si>
    <t xml:space="preserve">Материал для пломбирования корневых каналов AH PLUS (вид 147790) 2*4мл </t>
  </si>
  <si>
    <t>Материал стоматологический жидкотекучий реставрационный Filtek Ultimate Flowable, дозаторы оттенка А2 2шт*2г, канюли-аппликаторы 20шт.</t>
  </si>
  <si>
    <t xml:space="preserve">Материал стоматологический реставрационный универсальный Filtek Z250 оттенок A2 дозатор 4г </t>
  </si>
  <si>
    <t>2</t>
  </si>
  <si>
    <t>3</t>
  </si>
  <si>
    <t>1</t>
  </si>
  <si>
    <t xml:space="preserve">Председатель формулярной комиссии:  </t>
  </si>
  <si>
    <t>Члены формулярной комиссии:</t>
  </si>
  <si>
    <t>Н.В. Чурляева</t>
  </si>
  <si>
    <t>Н.Е. Анастасова</t>
  </si>
  <si>
    <t>Я.В. Балабуркина</t>
  </si>
  <si>
    <t>Перечень лекарственных препаратов и изделий медицинского назначения, не входящих в перечень жизненно необходимых и важнейших лекарственных препаратов для медицинского применения на 2020 год.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</si>
</sst>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&quot;р.&quot;;[Red]#,##0.00&quot;р.&quot;"/>
  </numFmts>
  <fonts count="36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8"/>
      <name val="Times New Roman"/>
      <family val="1"/>
      <charset val="204"/>
    </font>
    <font>
      <u/>
      <sz val="8"/>
      <color theme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8">
    <xf numFmtId="0" fontId="0" fillId="0" borderId="0" xfId="0"/>
    <xf numFmtId="0" fontId="0" fillId="0" borderId="0" xfId="0" applyFill="1"/>
    <xf numFmtId="0" fontId="20" fillId="0" borderId="0" xfId="0" applyFont="1" applyFill="1"/>
    <xf numFmtId="0" fontId="23" fillId="0" borderId="1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0" fontId="24" fillId="0" borderId="10" xfId="0" applyFont="1" applyFill="1" applyBorder="1"/>
    <xf numFmtId="164" fontId="23" fillId="0" borderId="10" xfId="0" applyNumberFormat="1" applyFont="1" applyFill="1" applyBorder="1"/>
    <xf numFmtId="0" fontId="23" fillId="0" borderId="0" xfId="0" applyFont="1" applyFill="1" applyBorder="1"/>
    <xf numFmtId="164" fontId="23" fillId="0" borderId="0" xfId="0" applyNumberFormat="1" applyFont="1" applyFill="1" applyBorder="1"/>
    <xf numFmtId="164" fontId="24" fillId="0" borderId="0" xfId="0" applyNumberFormat="1" applyFont="1" applyFill="1" applyBorder="1"/>
    <xf numFmtId="164" fontId="24" fillId="0" borderId="0" xfId="0" applyNumberFormat="1" applyFont="1" applyFill="1"/>
    <xf numFmtId="2" fontId="23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/>
    <xf numFmtId="0" fontId="23" fillId="0" borderId="11" xfId="0" applyFont="1" applyFill="1" applyBorder="1"/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NumberFormat="1" applyFont="1" applyFill="1"/>
    <xf numFmtId="0" fontId="23" fillId="0" borderId="0" xfId="0" applyNumberFormat="1" applyFont="1" applyFill="1" applyBorder="1"/>
    <xf numFmtId="0" fontId="23" fillId="0" borderId="10" xfId="0" applyFont="1" applyFill="1" applyBorder="1" applyAlignment="1">
      <alignment horizontal="left"/>
    </xf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3" xfId="0" applyFont="1" applyFill="1" applyBorder="1" applyAlignment="1">
      <alignment wrapText="1"/>
    </xf>
    <xf numFmtId="0" fontId="26" fillId="0" borderId="0" xfId="0" applyFont="1" applyFill="1"/>
    <xf numFmtId="0" fontId="23" fillId="0" borderId="11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/>
    <xf numFmtId="0" fontId="24" fillId="0" borderId="11" xfId="0" applyFont="1" applyFill="1" applyBorder="1"/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right"/>
    </xf>
    <xf numFmtId="0" fontId="25" fillId="0" borderId="0" xfId="0" applyFont="1" applyFill="1"/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7" fillId="0" borderId="0" xfId="0" applyFont="1" applyFill="1"/>
    <xf numFmtId="0" fontId="23" fillId="0" borderId="17" xfId="0" applyFont="1" applyFill="1" applyBorder="1" applyAlignment="1">
      <alignment horizontal="left"/>
    </xf>
    <xf numFmtId="0" fontId="29" fillId="0" borderId="0" xfId="0" applyFont="1" applyFill="1"/>
    <xf numFmtId="0" fontId="0" fillId="0" borderId="0" xfId="0" applyFill="1" applyAlignment="1">
      <alignment horizontal="center"/>
    </xf>
    <xf numFmtId="0" fontId="23" fillId="0" borderId="18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30" fillId="0" borderId="0" xfId="0" applyFont="1" applyFill="1"/>
    <xf numFmtId="2" fontId="23" fillId="0" borderId="10" xfId="0" applyNumberFormat="1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164" fontId="28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164" fontId="32" fillId="0" borderId="0" xfId="0" applyNumberFormat="1" applyFont="1" applyFill="1" applyAlignment="1"/>
    <xf numFmtId="164" fontId="32" fillId="0" borderId="0" xfId="0" applyNumberFormat="1" applyFont="1" applyAlignment="1"/>
    <xf numFmtId="0" fontId="23" fillId="0" borderId="19" xfId="0" applyFont="1" applyFill="1" applyBorder="1" applyAlignment="1">
      <alignment horizontal="left" vertical="top"/>
    </xf>
    <xf numFmtId="0" fontId="23" fillId="0" borderId="21" xfId="0" applyFont="1" applyFill="1" applyBorder="1" applyAlignment="1">
      <alignment horizontal="left" vertical="top"/>
    </xf>
    <xf numFmtId="0" fontId="23" fillId="0" borderId="20" xfId="0" applyFont="1" applyFill="1" applyBorder="1" applyAlignment="1">
      <alignment horizontal="left" vertical="top"/>
    </xf>
    <xf numFmtId="0" fontId="23" fillId="0" borderId="25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164" fontId="23" fillId="0" borderId="10" xfId="0" applyNumberFormat="1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164" fontId="23" fillId="0" borderId="18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164" fontId="23" fillId="0" borderId="0" xfId="0" applyNumberFormat="1" applyFont="1" applyFill="1" applyAlignment="1">
      <alignment horizontal="left" vertical="top"/>
    </xf>
    <xf numFmtId="0" fontId="23" fillId="0" borderId="33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3" fillId="0" borderId="34" xfId="0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>
      <alignment horizontal="left"/>
    </xf>
    <xf numFmtId="164" fontId="24" fillId="0" borderId="10" xfId="0" applyNumberFormat="1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35" xfId="0" applyFont="1" applyFill="1" applyBorder="1" applyAlignment="1">
      <alignment horizontal="left" vertical="top"/>
    </xf>
    <xf numFmtId="164" fontId="24" fillId="0" borderId="18" xfId="0" applyNumberFormat="1" applyFont="1" applyFill="1" applyBorder="1" applyAlignment="1">
      <alignment horizontal="left" vertical="top"/>
    </xf>
    <xf numFmtId="0" fontId="24" fillId="0" borderId="19" xfId="0" applyFont="1" applyFill="1" applyBorder="1" applyAlignment="1">
      <alignment horizontal="left" vertical="top"/>
    </xf>
    <xf numFmtId="164" fontId="23" fillId="0" borderId="21" xfId="0" applyNumberFormat="1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164" fontId="23" fillId="0" borderId="24" xfId="0" applyNumberFormat="1" applyFont="1" applyFill="1" applyBorder="1" applyAlignment="1">
      <alignment horizontal="left" vertical="top"/>
    </xf>
    <xf numFmtId="164" fontId="23" fillId="0" borderId="20" xfId="0" applyNumberFormat="1" applyFont="1" applyFill="1" applyBorder="1" applyAlignment="1">
      <alignment horizontal="left" vertical="top"/>
    </xf>
    <xf numFmtId="49" fontId="23" fillId="0" borderId="18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24" xfId="0" applyNumberFormat="1" applyFont="1" applyFill="1" applyBorder="1" applyAlignment="1">
      <alignment horizontal="left" vertical="top" wrapText="1"/>
    </xf>
    <xf numFmtId="165" fontId="23" fillId="0" borderId="19" xfId="0" applyNumberFormat="1" applyFont="1" applyFill="1" applyBorder="1" applyAlignment="1">
      <alignment horizontal="left" vertical="top"/>
    </xf>
    <xf numFmtId="165" fontId="23" fillId="0" borderId="21" xfId="0" applyNumberFormat="1" applyFont="1" applyFill="1" applyBorder="1" applyAlignment="1">
      <alignment horizontal="left" vertical="top"/>
    </xf>
    <xf numFmtId="165" fontId="23" fillId="0" borderId="10" xfId="0" applyNumberFormat="1" applyFont="1" applyFill="1" applyBorder="1" applyAlignment="1">
      <alignment horizontal="left" vertical="top" wrapText="1"/>
    </xf>
    <xf numFmtId="165" fontId="23" fillId="0" borderId="20" xfId="0" applyNumberFormat="1" applyFont="1" applyFill="1" applyBorder="1" applyAlignment="1">
      <alignment horizontal="left" vertical="top"/>
    </xf>
    <xf numFmtId="165" fontId="23" fillId="0" borderId="18" xfId="0" applyNumberFormat="1" applyFont="1" applyFill="1" applyBorder="1" applyAlignment="1">
      <alignment horizontal="left"/>
    </xf>
    <xf numFmtId="165" fontId="23" fillId="0" borderId="19" xfId="0" applyNumberFormat="1" applyFont="1" applyFill="1" applyBorder="1" applyAlignment="1">
      <alignment horizontal="left"/>
    </xf>
    <xf numFmtId="165" fontId="23" fillId="0" borderId="10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left"/>
    </xf>
    <xf numFmtId="165" fontId="23" fillId="0" borderId="34" xfId="43" applyNumberFormat="1" applyFont="1" applyFill="1" applyBorder="1" applyAlignment="1">
      <alignment horizontal="left" vertical="top"/>
    </xf>
    <xf numFmtId="165" fontId="23" fillId="0" borderId="34" xfId="40" applyNumberFormat="1" applyFont="1" applyFill="1" applyBorder="1" applyAlignment="1">
      <alignment horizontal="left" vertical="top"/>
    </xf>
    <xf numFmtId="165" fontId="23" fillId="0" borderId="34" xfId="0" applyNumberFormat="1" applyFont="1" applyFill="1" applyBorder="1" applyAlignment="1">
      <alignment horizontal="left" vertical="top"/>
    </xf>
    <xf numFmtId="165" fontId="23" fillId="0" borderId="34" xfId="41" applyNumberFormat="1" applyFont="1" applyFill="1" applyBorder="1" applyAlignment="1">
      <alignment horizontal="left" vertical="top"/>
    </xf>
    <xf numFmtId="165" fontId="23" fillId="0" borderId="24" xfId="0" applyNumberFormat="1" applyFont="1" applyFill="1" applyBorder="1" applyAlignment="1">
      <alignment horizontal="left" vertical="top" wrapText="1"/>
    </xf>
    <xf numFmtId="165" fontId="23" fillId="0" borderId="20" xfId="0" applyNumberFormat="1" applyFont="1" applyFill="1" applyBorder="1" applyAlignment="1">
      <alignment horizontal="left"/>
    </xf>
    <xf numFmtId="165" fontId="32" fillId="0" borderId="36" xfId="39" applyNumberFormat="1" applyFont="1" applyFill="1" applyBorder="1" applyAlignment="1">
      <alignment horizontal="left" vertical="top"/>
    </xf>
    <xf numFmtId="165" fontId="32" fillId="0" borderId="34" xfId="39" applyNumberFormat="1" applyFont="1" applyFill="1" applyBorder="1" applyAlignment="1">
      <alignment horizontal="left" vertical="top"/>
    </xf>
    <xf numFmtId="165" fontId="32" fillId="0" borderId="37" xfId="39" applyNumberFormat="1" applyFont="1" applyFill="1" applyBorder="1" applyAlignment="1">
      <alignment horizontal="left" vertical="top"/>
    </xf>
    <xf numFmtId="164" fontId="23" fillId="0" borderId="19" xfId="0" applyNumberFormat="1" applyFont="1" applyFill="1" applyBorder="1" applyAlignment="1">
      <alignment horizontal="left" vertical="top"/>
    </xf>
    <xf numFmtId="164" fontId="23" fillId="0" borderId="10" xfId="0" applyNumberFormat="1" applyFont="1" applyFill="1" applyBorder="1" applyAlignment="1">
      <alignment horizontal="left" vertical="top" wrapText="1"/>
    </xf>
    <xf numFmtId="165" fontId="28" fillId="0" borderId="0" xfId="0" applyNumberFormat="1" applyFont="1" applyFill="1" applyAlignment="1">
      <alignment horizontal="left"/>
    </xf>
    <xf numFmtId="165" fontId="24" fillId="0" borderId="0" xfId="0" applyNumberFormat="1" applyFont="1" applyFill="1" applyAlignment="1">
      <alignment horizontal="left"/>
    </xf>
    <xf numFmtId="165" fontId="24" fillId="0" borderId="0" xfId="0" applyNumberFormat="1" applyFont="1" applyFill="1" applyBorder="1" applyAlignment="1">
      <alignment horizontal="left" vertical="top"/>
    </xf>
    <xf numFmtId="165" fontId="23" fillId="0" borderId="27" xfId="0" applyNumberFormat="1" applyFont="1" applyFill="1" applyBorder="1" applyAlignment="1">
      <alignment horizontal="left" vertical="top"/>
    </xf>
    <xf numFmtId="165" fontId="23" fillId="0" borderId="29" xfId="0" applyNumberFormat="1" applyFont="1" applyFill="1" applyBorder="1" applyAlignment="1">
      <alignment horizontal="left" vertical="top"/>
    </xf>
    <xf numFmtId="165" fontId="23" fillId="0" borderId="10" xfId="0" applyNumberFormat="1" applyFont="1" applyFill="1" applyBorder="1" applyAlignment="1">
      <alignment horizontal="left" vertical="top"/>
    </xf>
    <xf numFmtId="0" fontId="23" fillId="0" borderId="21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165" fontId="23" fillId="0" borderId="36" xfId="37" applyNumberFormat="1" applyFont="1" applyFill="1" applyBorder="1" applyAlignment="1">
      <alignment horizontal="left" vertical="top"/>
    </xf>
    <xf numFmtId="165" fontId="23" fillId="0" borderId="34" xfId="37" applyNumberFormat="1" applyFont="1" applyFill="1" applyBorder="1" applyAlignment="1">
      <alignment horizontal="left" vertical="top"/>
    </xf>
    <xf numFmtId="165" fontId="23" fillId="0" borderId="10" xfId="37" applyNumberFormat="1" applyFont="1" applyFill="1" applyBorder="1" applyAlignment="1">
      <alignment horizontal="left" vertical="top"/>
    </xf>
    <xf numFmtId="165" fontId="23" fillId="0" borderId="25" xfId="37" applyNumberFormat="1" applyFont="1" applyFill="1" applyBorder="1" applyAlignment="1">
      <alignment horizontal="left" vertical="top"/>
    </xf>
    <xf numFmtId="165" fontId="23" fillId="0" borderId="38" xfId="0" applyNumberFormat="1" applyFont="1" applyFill="1" applyBorder="1" applyAlignment="1">
      <alignment horizontal="left" vertical="top" wrapText="1"/>
    </xf>
    <xf numFmtId="164" fontId="23" fillId="0" borderId="18" xfId="38" applyNumberFormat="1" applyFont="1" applyFill="1" applyBorder="1" applyAlignment="1">
      <alignment horizontal="left" vertical="top"/>
    </xf>
    <xf numFmtId="164" fontId="23" fillId="0" borderId="10" xfId="38" applyNumberFormat="1" applyFont="1" applyFill="1" applyBorder="1" applyAlignment="1">
      <alignment horizontal="left" vertical="top"/>
    </xf>
    <xf numFmtId="164" fontId="23" fillId="0" borderId="18" xfId="42" applyNumberFormat="1" applyFont="1" applyFill="1" applyBorder="1" applyAlignment="1">
      <alignment horizontal="left" vertical="top"/>
    </xf>
    <xf numFmtId="164" fontId="23" fillId="0" borderId="10" xfId="42" applyNumberFormat="1" applyFont="1" applyFill="1" applyBorder="1" applyAlignment="1">
      <alignment horizontal="left" vertical="top"/>
    </xf>
    <xf numFmtId="164" fontId="23" fillId="0" borderId="24" xfId="42" applyNumberFormat="1" applyFont="1" applyFill="1" applyBorder="1" applyAlignment="1">
      <alignment horizontal="left" vertical="top"/>
    </xf>
    <xf numFmtId="165" fontId="23" fillId="0" borderId="18" xfId="42" applyNumberFormat="1" applyFont="1" applyFill="1" applyBorder="1" applyAlignment="1">
      <alignment horizontal="left" vertical="top"/>
    </xf>
    <xf numFmtId="165" fontId="23" fillId="0" borderId="10" xfId="42" applyNumberFormat="1" applyFont="1" applyFill="1" applyBorder="1" applyAlignment="1">
      <alignment horizontal="left" vertical="top"/>
    </xf>
    <xf numFmtId="165" fontId="23" fillId="0" borderId="24" xfId="42" applyNumberFormat="1" applyFont="1" applyFill="1" applyBorder="1" applyAlignment="1">
      <alignment horizontal="left" vertical="top"/>
    </xf>
    <xf numFmtId="165" fontId="23" fillId="0" borderId="36" xfId="43" applyNumberFormat="1" applyFont="1" applyFill="1" applyBorder="1" applyAlignment="1">
      <alignment horizontal="left" vertical="top"/>
    </xf>
    <xf numFmtId="165" fontId="23" fillId="0" borderId="34" xfId="42" applyNumberFormat="1" applyFont="1" applyFill="1" applyBorder="1" applyAlignment="1">
      <alignment horizontal="left" vertical="top"/>
    </xf>
    <xf numFmtId="165" fontId="23" fillId="0" borderId="37" xfId="43" applyNumberFormat="1" applyFont="1" applyFill="1" applyBorder="1" applyAlignment="1">
      <alignment horizontal="left" vertical="top"/>
    </xf>
    <xf numFmtId="165" fontId="23" fillId="0" borderId="39" xfId="42" applyNumberFormat="1" applyFont="1" applyFill="1" applyBorder="1" applyAlignment="1">
      <alignment horizontal="left" vertical="top"/>
    </xf>
    <xf numFmtId="164" fontId="23" fillId="0" borderId="34" xfId="43" applyNumberFormat="1" applyFont="1" applyFill="1" applyBorder="1" applyAlignment="1">
      <alignment horizontal="left" vertical="top"/>
    </xf>
    <xf numFmtId="0" fontId="23" fillId="0" borderId="40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3" fillId="0" borderId="15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horizontal="left" vertical="top"/>
    </xf>
    <xf numFmtId="0" fontId="23" fillId="0" borderId="37" xfId="0" applyFont="1" applyFill="1" applyBorder="1" applyAlignment="1">
      <alignment horizontal="left" vertical="top"/>
    </xf>
    <xf numFmtId="0" fontId="33" fillId="0" borderId="10" xfId="0" applyFont="1" applyBorder="1"/>
    <xf numFmtId="0" fontId="33" fillId="0" borderId="10" xfId="0" applyFont="1" applyBorder="1" applyAlignment="1">
      <alignment wrapText="1"/>
    </xf>
    <xf numFmtId="0" fontId="23" fillId="0" borderId="10" xfId="28" applyFont="1" applyBorder="1" applyAlignment="1" applyProtection="1"/>
    <xf numFmtId="164" fontId="20" fillId="0" borderId="0" xfId="0" applyNumberFormat="1" applyFont="1" applyFill="1" applyAlignment="1">
      <alignment horizontal="left"/>
    </xf>
    <xf numFmtId="165" fontId="23" fillId="0" borderId="34" xfId="0" applyNumberFormat="1" applyFont="1" applyFill="1" applyBorder="1" applyAlignment="1">
      <alignment horizontal="left" vertical="top" wrapText="1"/>
    </xf>
    <xf numFmtId="165" fontId="23" fillId="0" borderId="33" xfId="0" applyNumberFormat="1" applyFont="1" applyFill="1" applyBorder="1" applyAlignment="1">
      <alignment horizontal="left" vertical="top"/>
    </xf>
    <xf numFmtId="0" fontId="23" fillId="0" borderId="38" xfId="0" applyFont="1" applyFill="1" applyBorder="1" applyAlignment="1">
      <alignment horizontal="left" vertical="top"/>
    </xf>
    <xf numFmtId="164" fontId="23" fillId="0" borderId="38" xfId="42" applyNumberFormat="1" applyFont="1" applyFill="1" applyBorder="1" applyAlignment="1">
      <alignment horizontal="left" vertical="top"/>
    </xf>
    <xf numFmtId="164" fontId="23" fillId="0" borderId="42" xfId="0" applyNumberFormat="1" applyFont="1" applyFill="1" applyBorder="1" applyAlignment="1">
      <alignment horizontal="left" vertical="top"/>
    </xf>
    <xf numFmtId="0" fontId="23" fillId="0" borderId="43" xfId="0" applyFont="1" applyFill="1" applyBorder="1" applyAlignment="1">
      <alignment horizontal="left" vertical="top"/>
    </xf>
    <xf numFmtId="164" fontId="23" fillId="0" borderId="24" xfId="38" applyNumberFormat="1" applyFont="1" applyFill="1" applyBorder="1" applyAlignment="1">
      <alignment horizontal="left" vertical="top"/>
    </xf>
    <xf numFmtId="0" fontId="23" fillId="0" borderId="44" xfId="0" applyFont="1" applyFill="1" applyBorder="1" applyAlignment="1">
      <alignment horizontal="left" vertical="top"/>
    </xf>
    <xf numFmtId="164" fontId="23" fillId="0" borderId="44" xfId="38" applyNumberFormat="1" applyFont="1" applyFill="1" applyBorder="1" applyAlignment="1">
      <alignment horizontal="left" vertical="top"/>
    </xf>
    <xf numFmtId="164" fontId="23" fillId="0" borderId="45" xfId="0" applyNumberFormat="1" applyFont="1" applyFill="1" applyBorder="1" applyAlignment="1">
      <alignment horizontal="left" vertical="top"/>
    </xf>
    <xf numFmtId="164" fontId="23" fillId="0" borderId="38" xfId="38" applyNumberFormat="1" applyFont="1" applyFill="1" applyBorder="1" applyAlignment="1">
      <alignment horizontal="left" vertical="top"/>
    </xf>
    <xf numFmtId="0" fontId="23" fillId="0" borderId="46" xfId="0" applyFont="1" applyFill="1" applyBorder="1" applyAlignment="1">
      <alignment horizontal="left" vertical="top"/>
    </xf>
    <xf numFmtId="0" fontId="23" fillId="0" borderId="47" xfId="0" applyFont="1" applyFill="1" applyBorder="1" applyAlignment="1">
      <alignment horizontal="left" vertical="top"/>
    </xf>
    <xf numFmtId="165" fontId="23" fillId="0" borderId="25" xfId="0" applyNumberFormat="1" applyFont="1" applyFill="1" applyBorder="1" applyAlignment="1">
      <alignment horizontal="left" vertical="top" wrapText="1"/>
    </xf>
    <xf numFmtId="165" fontId="23" fillId="0" borderId="48" xfId="0" applyNumberFormat="1" applyFont="1" applyFill="1" applyBorder="1" applyAlignment="1">
      <alignment horizontal="left" vertical="top"/>
    </xf>
    <xf numFmtId="0" fontId="23" fillId="0" borderId="49" xfId="0" applyFont="1" applyFill="1" applyBorder="1" applyAlignment="1">
      <alignment horizontal="left"/>
    </xf>
    <xf numFmtId="165" fontId="24" fillId="0" borderId="5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32" fillId="0" borderId="0" xfId="0" applyNumberFormat="1" applyFont="1" applyFill="1" applyBorder="1" applyAlignment="1"/>
    <xf numFmtId="0" fontId="20" fillId="0" borderId="50" xfId="0" applyFont="1" applyFill="1" applyBorder="1" applyAlignment="1">
      <alignment horizontal="left"/>
    </xf>
    <xf numFmtId="0" fontId="33" fillId="0" borderId="0" xfId="0" applyFont="1" applyBorder="1"/>
    <xf numFmtId="0" fontId="23" fillId="0" borderId="0" xfId="28" applyFont="1" applyBorder="1" applyAlignment="1" applyProtection="1"/>
    <xf numFmtId="165" fontId="20" fillId="0" borderId="0" xfId="0" applyNumberFormat="1" applyFont="1" applyFill="1" applyAlignment="1">
      <alignment horizontal="left"/>
    </xf>
    <xf numFmtId="164" fontId="23" fillId="0" borderId="43" xfId="0" applyNumberFormat="1" applyFont="1" applyFill="1" applyBorder="1" applyAlignment="1">
      <alignment horizontal="left" vertical="top"/>
    </xf>
    <xf numFmtId="0" fontId="23" fillId="0" borderId="38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164" fontId="23" fillId="0" borderId="30" xfId="38" applyNumberFormat="1" applyFont="1" applyFill="1" applyBorder="1" applyAlignment="1">
      <alignment horizontal="left" vertical="top"/>
    </xf>
    <xf numFmtId="164" fontId="23" fillId="0" borderId="27" xfId="0" applyNumberFormat="1" applyFont="1" applyFill="1" applyBorder="1" applyAlignment="1">
      <alignment horizontal="left" vertical="top"/>
    </xf>
    <xf numFmtId="164" fontId="23" fillId="0" borderId="21" xfId="38" applyNumberFormat="1" applyFont="1" applyFill="1" applyBorder="1" applyAlignment="1">
      <alignment horizontal="left" vertical="top"/>
    </xf>
    <xf numFmtId="164" fontId="23" fillId="0" borderId="30" xfId="42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37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51" xfId="0" applyFont="1" applyFill="1" applyBorder="1" applyAlignment="1">
      <alignment horizontal="left" vertical="top"/>
    </xf>
    <xf numFmtId="0" fontId="23" fillId="0" borderId="5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left" vertical="top"/>
    </xf>
    <xf numFmtId="0" fontId="23" fillId="0" borderId="45" xfId="0" applyFont="1" applyFill="1" applyBorder="1" applyAlignment="1">
      <alignment horizontal="left" vertical="top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5" xfId="0" applyFont="1" applyFill="1" applyBorder="1" applyAlignment="1"/>
    <xf numFmtId="0" fontId="23" fillId="0" borderId="11" xfId="0" applyFont="1" applyFill="1" applyBorder="1" applyAlignment="1"/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/>
    <xf numFmtId="0" fontId="24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3" fillId="0" borderId="16" xfId="0" applyFont="1" applyFill="1" applyBorder="1" applyAlignment="1"/>
    <xf numFmtId="0" fontId="23" fillId="0" borderId="15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3" fillId="0" borderId="34" xfId="0" applyFont="1" applyFill="1" applyBorder="1" applyAlignment="1"/>
    <xf numFmtId="0" fontId="23" fillId="0" borderId="57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4" fillId="0" borderId="4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54" xfId="0" applyFont="1" applyFill="1" applyBorder="1" applyAlignment="1">
      <alignment horizontal="left"/>
    </xf>
    <xf numFmtId="0" fontId="23" fillId="0" borderId="5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top"/>
    </xf>
    <xf numFmtId="0" fontId="24" fillId="0" borderId="57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 wrapText="1"/>
    </xf>
    <xf numFmtId="0" fontId="23" fillId="0" borderId="55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/>
    </xf>
    <xf numFmtId="0" fontId="23" fillId="0" borderId="16" xfId="0" applyNumberFormat="1" applyFont="1" applyFill="1" applyBorder="1" applyAlignment="1">
      <alignment horizontal="left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/>
    </xf>
    <xf numFmtId="164" fontId="23" fillId="0" borderId="0" xfId="0" applyNumberFormat="1" applyFont="1" applyFill="1" applyAlignment="1">
      <alignment horizontal="left"/>
    </xf>
    <xf numFmtId="0" fontId="23" fillId="0" borderId="18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left" vertical="top"/>
    </xf>
    <xf numFmtId="0" fontId="23" fillId="0" borderId="53" xfId="0" applyFont="1" applyFill="1" applyBorder="1" applyAlignment="1">
      <alignment horizontal="left" vertical="top"/>
    </xf>
    <xf numFmtId="0" fontId="23" fillId="0" borderId="37" xfId="0" applyFont="1" applyFill="1" applyBorder="1" applyAlignment="1">
      <alignment horizontal="left" vertical="top" wrapText="1"/>
    </xf>
    <xf numFmtId="0" fontId="23" fillId="0" borderId="54" xfId="0" applyFont="1" applyFill="1" applyBorder="1" applyAlignment="1">
      <alignment horizontal="left" vertical="top" wrapText="1"/>
    </xf>
    <xf numFmtId="0" fontId="23" fillId="0" borderId="53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/>
    </xf>
    <xf numFmtId="0" fontId="24" fillId="0" borderId="18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58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4" fillId="0" borderId="53" xfId="0" applyFont="1" applyFill="1" applyBorder="1" applyAlignment="1">
      <alignment horizontal="left" vertical="top"/>
    </xf>
    <xf numFmtId="0" fontId="24" fillId="0" borderId="24" xfId="0" applyFont="1" applyFill="1" applyBorder="1" applyAlignment="1">
      <alignment horizontal="left" vertical="top"/>
    </xf>
    <xf numFmtId="0" fontId="23" fillId="0" borderId="16" xfId="37" applyNumberFormat="1" applyFont="1" applyFill="1" applyBorder="1" applyAlignment="1">
      <alignment horizontal="left" vertical="top" wrapText="1"/>
    </xf>
    <xf numFmtId="0" fontId="23" fillId="0" borderId="11" xfId="37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/>
    </xf>
    <xf numFmtId="0" fontId="23" fillId="0" borderId="58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3" fillId="0" borderId="54" xfId="0" applyFont="1" applyFill="1" applyBorder="1" applyAlignment="1">
      <alignment horizontal="left" vertical="top"/>
    </xf>
    <xf numFmtId="0" fontId="23" fillId="0" borderId="37" xfId="0" applyFont="1" applyFill="1" applyBorder="1" applyAlignment="1">
      <alignment horizontal="left" wrapText="1"/>
    </xf>
    <xf numFmtId="0" fontId="23" fillId="0" borderId="53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3" fillId="0" borderId="35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wrapText="1"/>
    </xf>
    <xf numFmtId="0" fontId="23" fillId="0" borderId="35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/>
    </xf>
    <xf numFmtId="0" fontId="23" fillId="0" borderId="63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3" fillId="0" borderId="22" xfId="0" applyFont="1" applyFill="1" applyBorder="1" applyAlignment="1">
      <alignment horizontal="left" vertical="top"/>
    </xf>
    <xf numFmtId="0" fontId="24" fillId="0" borderId="59" xfId="0" applyFont="1" applyFill="1" applyBorder="1" applyAlignment="1">
      <alignment horizontal="left" vertical="top" wrapText="1"/>
    </xf>
    <xf numFmtId="0" fontId="24" fillId="0" borderId="4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/>
    </xf>
    <xf numFmtId="0" fontId="24" fillId="0" borderId="30" xfId="0" applyFont="1" applyFill="1" applyBorder="1" applyAlignment="1">
      <alignment horizontal="left" vertical="top"/>
    </xf>
    <xf numFmtId="0" fontId="23" fillId="0" borderId="36" xfId="0" applyFont="1" applyFill="1" applyBorder="1" applyAlignment="1">
      <alignment horizontal="left" vertical="top" wrapText="1"/>
    </xf>
    <xf numFmtId="0" fontId="23" fillId="0" borderId="61" xfId="0" applyFont="1" applyFill="1" applyBorder="1" applyAlignment="1">
      <alignment horizontal="left" vertical="top" wrapText="1"/>
    </xf>
    <xf numFmtId="0" fontId="23" fillId="0" borderId="62" xfId="0" applyFont="1" applyFill="1" applyBorder="1" applyAlignment="1">
      <alignment horizontal="left" vertical="top" wrapText="1"/>
    </xf>
    <xf numFmtId="0" fontId="23" fillId="0" borderId="44" xfId="0" applyNumberFormat="1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/>
    </xf>
    <xf numFmtId="0" fontId="24" fillId="0" borderId="44" xfId="0" applyFont="1" applyFill="1" applyBorder="1" applyAlignment="1">
      <alignment horizontal="left" vertical="top"/>
    </xf>
    <xf numFmtId="0" fontId="23" fillId="0" borderId="44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0" fontId="34" fillId="0" borderId="64" xfId="0" applyFont="1" applyBorder="1" applyAlignment="1">
      <alignment horizontal="center" wrapText="1" shrinkToFi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боры" xfId="37"/>
    <cellStyle name="Обычный_Лист3" xfId="38"/>
    <cellStyle name="Обычный_Лист7" xfId="39"/>
    <cellStyle name="Обычный_маски" xfId="40"/>
    <cellStyle name="Обычный_перчатки" xfId="41"/>
    <cellStyle name="Обычный_фтор" xfId="42"/>
    <cellStyle name="Обычный_хирургия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idal.ru/drugs/ultracain_d-s_forte__866" TargetMode="External"/><Relationship Id="rId1" Type="http://schemas.openxmlformats.org/officeDocument/2006/relationships/hyperlink" Target="https://www.vidal.ru/drugs/ultracain_d-s__219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idal.ru/drugs/ultracain_d-s_forte__866" TargetMode="External"/><Relationship Id="rId1" Type="http://schemas.openxmlformats.org/officeDocument/2006/relationships/hyperlink" Target="https://www.vidal.ru/drugs/ultracain_d-s__219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idal.ru/drugs/ultracain_d-s_forte__866" TargetMode="External"/><Relationship Id="rId1" Type="http://schemas.openxmlformats.org/officeDocument/2006/relationships/hyperlink" Target="https://www.vidal.ru/drugs/ultracain_d-s__2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opLeftCell="A288" zoomScale="70" zoomScaleNormal="70" workbookViewId="0">
      <selection activeCell="K326" sqref="K326"/>
    </sheetView>
  </sheetViews>
  <sheetFormatPr defaultRowHeight="18.75"/>
  <cols>
    <col min="1" max="1" width="6.5703125" style="4" customWidth="1"/>
    <col min="2" max="2" width="8.85546875" style="4" hidden="1" customWidth="1"/>
    <col min="3" max="3" width="1" style="4" hidden="1" customWidth="1"/>
    <col min="4" max="4" width="7.42578125" style="48" customWidth="1"/>
    <col min="5" max="5" width="4.5703125" style="48" customWidth="1"/>
    <col min="6" max="6" width="24.28515625" style="4" customWidth="1"/>
    <col min="7" max="7" width="53.140625" style="4" customWidth="1"/>
    <col min="8" max="8" width="11.140625" style="4" customWidth="1"/>
    <col min="9" max="9" width="5.7109375" style="4" customWidth="1"/>
    <col min="10" max="10" width="12.28515625" style="4" customWidth="1"/>
    <col min="11" max="11" width="14.42578125" style="4" customWidth="1"/>
    <col min="12" max="12" width="20.7109375" style="4" customWidth="1"/>
  </cols>
  <sheetData>
    <row r="1" spans="1:12" s="1" customFormat="1" ht="37.5">
      <c r="A1" s="4"/>
      <c r="B1" s="4"/>
      <c r="C1" s="4"/>
      <c r="D1" s="254" t="s">
        <v>70</v>
      </c>
      <c r="E1" s="255"/>
      <c r="F1" s="17" t="s">
        <v>72</v>
      </c>
      <c r="G1" s="17" t="s">
        <v>73</v>
      </c>
      <c r="H1" s="233" t="s">
        <v>74</v>
      </c>
      <c r="I1" s="234"/>
      <c r="J1" s="3" t="s">
        <v>419</v>
      </c>
      <c r="K1" s="3" t="s">
        <v>420</v>
      </c>
      <c r="L1" s="3" t="s">
        <v>421</v>
      </c>
    </row>
    <row r="2" spans="1:12" s="1" customFormat="1">
      <c r="A2" s="4"/>
      <c r="B2" s="4"/>
      <c r="C2" s="4"/>
      <c r="D2" s="233">
        <v>1</v>
      </c>
      <c r="E2" s="256"/>
      <c r="F2" s="18">
        <v>2</v>
      </c>
      <c r="G2" s="18">
        <v>3</v>
      </c>
      <c r="H2" s="233">
        <v>4</v>
      </c>
      <c r="I2" s="234"/>
      <c r="J2" s="51">
        <v>5</v>
      </c>
      <c r="K2" s="51">
        <v>6</v>
      </c>
      <c r="L2" s="51">
        <v>7</v>
      </c>
    </row>
    <row r="3" spans="1:12" s="1" customFormat="1">
      <c r="A3" s="4"/>
      <c r="B3" s="4"/>
      <c r="C3" s="4"/>
      <c r="D3" s="258" t="s">
        <v>246</v>
      </c>
      <c r="E3" s="258"/>
      <c r="F3" s="258"/>
      <c r="G3" s="258"/>
      <c r="H3" s="258"/>
      <c r="I3" s="258"/>
      <c r="J3" s="4"/>
      <c r="K3" s="5"/>
      <c r="L3" s="4"/>
    </row>
    <row r="4" spans="1:12" s="1" customFormat="1">
      <c r="A4" s="4"/>
      <c r="B4" s="4"/>
      <c r="C4" s="4"/>
      <c r="D4" s="244" t="s">
        <v>75</v>
      </c>
      <c r="E4" s="244"/>
      <c r="F4" s="244"/>
      <c r="G4" s="244"/>
      <c r="H4" s="244"/>
      <c r="I4" s="244"/>
      <c r="J4" s="4"/>
      <c r="K4" s="5"/>
      <c r="L4" s="4"/>
    </row>
    <row r="5" spans="1:12" s="1" customFormat="1">
      <c r="A5" s="4"/>
      <c r="B5" s="4"/>
      <c r="C5" s="4"/>
      <c r="D5" s="245" t="s">
        <v>76</v>
      </c>
      <c r="E5" s="245"/>
      <c r="F5" s="245"/>
      <c r="G5" s="245"/>
      <c r="H5" s="245"/>
      <c r="I5" s="245"/>
      <c r="J5" s="4"/>
      <c r="K5" s="5"/>
      <c r="L5" s="4"/>
    </row>
    <row r="6" spans="1:12" s="1" customFormat="1" ht="38.450000000000003" customHeight="1">
      <c r="A6" s="4"/>
      <c r="B6" s="4"/>
      <c r="C6" s="4"/>
      <c r="D6" s="235">
        <v>1</v>
      </c>
      <c r="E6" s="259"/>
      <c r="F6" s="3" t="s">
        <v>85</v>
      </c>
      <c r="G6" s="17" t="s">
        <v>81</v>
      </c>
      <c r="H6" s="238" t="s">
        <v>78</v>
      </c>
      <c r="I6" s="240"/>
      <c r="J6" s="6">
        <v>550</v>
      </c>
      <c r="K6" s="7">
        <v>63.3</v>
      </c>
      <c r="L6" s="7">
        <f>K6*J6</f>
        <v>34815</v>
      </c>
    </row>
    <row r="7" spans="1:12" s="1" customFormat="1">
      <c r="A7" s="4"/>
      <c r="B7" s="4"/>
      <c r="C7" s="4"/>
      <c r="D7" s="235">
        <v>2</v>
      </c>
      <c r="E7" s="259"/>
      <c r="F7" s="3" t="s">
        <v>82</v>
      </c>
      <c r="G7" s="3" t="s">
        <v>204</v>
      </c>
      <c r="H7" s="238" t="s">
        <v>163</v>
      </c>
      <c r="I7" s="240"/>
      <c r="J7" s="6">
        <v>30</v>
      </c>
      <c r="K7" s="7">
        <v>352.47</v>
      </c>
      <c r="L7" s="7">
        <f>K7*J7</f>
        <v>10574.1</v>
      </c>
    </row>
    <row r="8" spans="1:12" s="1" customFormat="1">
      <c r="A8" s="4"/>
      <c r="B8" s="4"/>
      <c r="C8" s="4"/>
      <c r="D8" s="235">
        <v>3</v>
      </c>
      <c r="E8" s="259"/>
      <c r="F8" s="3" t="s">
        <v>83</v>
      </c>
      <c r="G8" s="17" t="s">
        <v>84</v>
      </c>
      <c r="H8" s="238" t="s">
        <v>80</v>
      </c>
      <c r="I8" s="240"/>
      <c r="J8" s="6">
        <v>80</v>
      </c>
      <c r="K8" s="7">
        <v>133.1</v>
      </c>
      <c r="L8" s="7">
        <f>K8*J8</f>
        <v>10648</v>
      </c>
    </row>
    <row r="9" spans="1:12" s="1" customFormat="1">
      <c r="A9" s="4"/>
      <c r="B9" s="4"/>
      <c r="C9" s="4"/>
      <c r="D9" s="47"/>
      <c r="E9" s="47"/>
      <c r="F9" s="8"/>
      <c r="G9" s="19"/>
      <c r="H9" s="20"/>
      <c r="I9" s="20"/>
      <c r="J9" s="8"/>
      <c r="K9" s="9"/>
      <c r="L9" s="10">
        <f>SUM(L6:L8)</f>
        <v>56037.1</v>
      </c>
    </row>
    <row r="10" spans="1:12" s="1" customFormat="1">
      <c r="A10" s="4"/>
      <c r="B10" s="4"/>
      <c r="C10" s="4"/>
      <c r="D10" s="229" t="s">
        <v>86</v>
      </c>
      <c r="E10" s="229"/>
      <c r="F10" s="229"/>
      <c r="G10" s="229"/>
      <c r="H10" s="229"/>
      <c r="I10" s="229"/>
      <c r="J10" s="4"/>
      <c r="K10" s="5"/>
      <c r="L10" s="4"/>
    </row>
    <row r="11" spans="1:12" s="1" customFormat="1">
      <c r="A11" s="4"/>
      <c r="B11" s="4"/>
      <c r="C11" s="4"/>
      <c r="D11" s="48"/>
      <c r="E11" s="48"/>
      <c r="F11" s="4"/>
      <c r="G11" s="4"/>
      <c r="H11" s="4"/>
      <c r="I11" s="4"/>
      <c r="J11" s="4"/>
      <c r="K11" s="5"/>
      <c r="L11" s="4"/>
    </row>
    <row r="12" spans="1:12" s="1" customFormat="1" ht="27.75" customHeight="1">
      <c r="A12" s="4"/>
      <c r="B12" s="4"/>
      <c r="C12" s="4"/>
      <c r="D12" s="235">
        <v>4</v>
      </c>
      <c r="E12" s="259"/>
      <c r="F12" s="3" t="s">
        <v>359</v>
      </c>
      <c r="G12" s="17" t="s">
        <v>88</v>
      </c>
      <c r="H12" s="242" t="s">
        <v>205</v>
      </c>
      <c r="I12" s="243"/>
      <c r="J12" s="6">
        <v>5</v>
      </c>
      <c r="K12" s="7">
        <v>140.19999999999999</v>
      </c>
      <c r="L12" s="7">
        <f>K12*J12</f>
        <v>701</v>
      </c>
    </row>
    <row r="13" spans="1:12" s="1" customFormat="1">
      <c r="A13" s="4"/>
      <c r="B13" s="4"/>
      <c r="C13" s="4"/>
      <c r="D13" s="48"/>
      <c r="E13" s="48"/>
      <c r="F13" s="4"/>
      <c r="G13" s="4"/>
      <c r="H13" s="4"/>
      <c r="I13" s="4"/>
      <c r="J13" s="4"/>
      <c r="K13" s="5"/>
      <c r="L13" s="11">
        <f>SUM(L12)</f>
        <v>701</v>
      </c>
    </row>
    <row r="14" spans="1:12" s="1" customFormat="1">
      <c r="A14" s="4"/>
      <c r="B14" s="4"/>
      <c r="C14" s="4"/>
      <c r="D14" s="229" t="s">
        <v>219</v>
      </c>
      <c r="E14" s="229"/>
      <c r="F14" s="229"/>
      <c r="G14" s="229"/>
      <c r="H14" s="229"/>
      <c r="I14" s="229"/>
      <c r="J14" s="4"/>
      <c r="K14" s="5"/>
      <c r="L14" s="4"/>
    </row>
    <row r="15" spans="1:12" s="1" customFormat="1">
      <c r="A15" s="4"/>
      <c r="B15" s="4"/>
      <c r="C15" s="4"/>
      <c r="D15" s="257" t="s">
        <v>220</v>
      </c>
      <c r="E15" s="257"/>
      <c r="F15" s="257"/>
      <c r="G15" s="257"/>
      <c r="H15" s="257"/>
      <c r="I15" s="257"/>
      <c r="J15" s="4"/>
      <c r="K15" s="5"/>
      <c r="L15" s="4"/>
    </row>
    <row r="16" spans="1:12" s="1" customFormat="1">
      <c r="A16" s="4"/>
      <c r="B16" s="4"/>
      <c r="C16" s="4"/>
      <c r="D16" s="48"/>
      <c r="E16" s="48"/>
      <c r="F16" s="4"/>
      <c r="G16" s="4"/>
      <c r="H16" s="4"/>
      <c r="I16" s="4"/>
      <c r="J16" s="4"/>
      <c r="K16" s="5"/>
      <c r="L16" s="4"/>
    </row>
    <row r="17" spans="1:12" s="1" customFormat="1" ht="37.5">
      <c r="A17" s="4"/>
      <c r="B17" s="4"/>
      <c r="C17" s="4"/>
      <c r="D17" s="235">
        <v>5</v>
      </c>
      <c r="E17" s="259"/>
      <c r="F17" s="17" t="s">
        <v>90</v>
      </c>
      <c r="G17" s="17" t="s">
        <v>100</v>
      </c>
      <c r="H17" s="238" t="s">
        <v>78</v>
      </c>
      <c r="I17" s="240"/>
      <c r="J17" s="6">
        <v>100</v>
      </c>
      <c r="K17" s="7">
        <v>67</v>
      </c>
      <c r="L17" s="7">
        <f>K17*J17</f>
        <v>6700</v>
      </c>
    </row>
    <row r="18" spans="1:12" s="1" customFormat="1" ht="37.5">
      <c r="A18" s="4"/>
      <c r="B18" s="4"/>
      <c r="C18" s="4"/>
      <c r="D18" s="235">
        <v>6</v>
      </c>
      <c r="E18" s="259"/>
      <c r="F18" s="17" t="s">
        <v>90</v>
      </c>
      <c r="G18" s="17" t="s">
        <v>410</v>
      </c>
      <c r="H18" s="242" t="s">
        <v>231</v>
      </c>
      <c r="I18" s="243"/>
      <c r="J18" s="6">
        <v>12</v>
      </c>
      <c r="K18" s="7">
        <v>37.799999999999997</v>
      </c>
      <c r="L18" s="7">
        <f>K18*J18</f>
        <v>453.59999999999997</v>
      </c>
    </row>
    <row r="19" spans="1:12" s="1" customFormat="1">
      <c r="A19" s="4"/>
      <c r="B19" s="4"/>
      <c r="C19" s="4"/>
      <c r="D19" s="235">
        <v>7</v>
      </c>
      <c r="E19" s="259"/>
      <c r="F19" s="3" t="s">
        <v>92</v>
      </c>
      <c r="G19" s="17" t="s">
        <v>206</v>
      </c>
      <c r="H19" s="238" t="s">
        <v>248</v>
      </c>
      <c r="I19" s="240"/>
      <c r="J19" s="6">
        <v>10</v>
      </c>
      <c r="K19" s="7">
        <v>89.59</v>
      </c>
      <c r="L19" s="7">
        <f>K19*J19</f>
        <v>895.90000000000009</v>
      </c>
    </row>
    <row r="20" spans="1:12" s="1" customFormat="1" ht="56.25">
      <c r="A20" s="4"/>
      <c r="B20" s="4"/>
      <c r="C20" s="4"/>
      <c r="D20" s="235">
        <v>8</v>
      </c>
      <c r="E20" s="259"/>
      <c r="F20" s="3" t="s">
        <v>93</v>
      </c>
      <c r="G20" s="17" t="s">
        <v>94</v>
      </c>
      <c r="H20" s="242" t="s">
        <v>231</v>
      </c>
      <c r="I20" s="243"/>
      <c r="J20" s="6">
        <v>8</v>
      </c>
      <c r="K20" s="7">
        <v>93.3</v>
      </c>
      <c r="L20" s="7">
        <f>K20*J20</f>
        <v>746.4</v>
      </c>
    </row>
    <row r="21" spans="1:12" s="1" customFormat="1">
      <c r="A21" s="4"/>
      <c r="B21" s="4"/>
      <c r="C21" s="4"/>
      <c r="D21" s="235">
        <v>9</v>
      </c>
      <c r="E21" s="259"/>
      <c r="F21" s="3" t="s">
        <v>192</v>
      </c>
      <c r="G21" s="3" t="s">
        <v>422</v>
      </c>
      <c r="H21" s="242" t="s">
        <v>231</v>
      </c>
      <c r="I21" s="243"/>
      <c r="J21" s="6">
        <v>6</v>
      </c>
      <c r="K21" s="7">
        <v>29.74</v>
      </c>
      <c r="L21" s="7">
        <f>K21*J21</f>
        <v>178.44</v>
      </c>
    </row>
    <row r="22" spans="1:12" s="1" customFormat="1">
      <c r="A22" s="4"/>
      <c r="B22" s="4"/>
      <c r="C22" s="4"/>
      <c r="D22" s="48"/>
      <c r="E22" s="48"/>
      <c r="F22" s="261"/>
      <c r="G22" s="261"/>
      <c r="H22" s="261"/>
      <c r="I22" s="261"/>
      <c r="J22" s="4"/>
      <c r="K22" s="5"/>
      <c r="L22" s="11">
        <f>SUM(L17:L21)</f>
        <v>8974.34</v>
      </c>
    </row>
    <row r="23" spans="1:12" s="1" customFormat="1">
      <c r="A23" s="4"/>
      <c r="B23" s="4"/>
      <c r="C23" s="4"/>
      <c r="D23" s="262" t="s">
        <v>95</v>
      </c>
      <c r="E23" s="262"/>
      <c r="F23" s="262"/>
      <c r="G23" s="262"/>
      <c r="H23" s="262"/>
      <c r="I23" s="262"/>
      <c r="J23" s="4"/>
      <c r="K23" s="5"/>
      <c r="L23" s="4"/>
    </row>
    <row r="24" spans="1:12" s="1" customFormat="1">
      <c r="A24" s="4"/>
      <c r="B24" s="4"/>
      <c r="C24" s="4"/>
      <c r="D24" s="48"/>
      <c r="E24" s="48"/>
      <c r="F24" s="4"/>
      <c r="G24" s="4"/>
      <c r="H24" s="8"/>
      <c r="I24" s="8"/>
      <c r="J24" s="4"/>
      <c r="K24" s="5"/>
      <c r="L24" s="4"/>
    </row>
    <row r="25" spans="1:12" s="1" customFormat="1" ht="16.899999999999999" customHeight="1">
      <c r="A25" s="4"/>
      <c r="B25" s="4"/>
      <c r="C25" s="4"/>
      <c r="D25" s="235">
        <v>10</v>
      </c>
      <c r="E25" s="259"/>
      <c r="F25" s="17" t="s">
        <v>96</v>
      </c>
      <c r="G25" s="3" t="s">
        <v>207</v>
      </c>
      <c r="H25" s="242" t="s">
        <v>231</v>
      </c>
      <c r="I25" s="243"/>
      <c r="J25" s="6">
        <v>3</v>
      </c>
      <c r="K25" s="7">
        <v>10.07</v>
      </c>
      <c r="L25" s="7">
        <f>K25*J25</f>
        <v>30.21</v>
      </c>
    </row>
    <row r="26" spans="1:12" s="1" customFormat="1">
      <c r="A26" s="4"/>
      <c r="B26" s="4"/>
      <c r="C26" s="4"/>
      <c r="D26" s="48"/>
      <c r="E26" s="48"/>
      <c r="F26" s="4"/>
      <c r="G26" s="4"/>
      <c r="H26" s="8"/>
      <c r="I26" s="4"/>
      <c r="J26" s="4"/>
      <c r="K26" s="5"/>
      <c r="L26" s="11">
        <f>SUM(L25)</f>
        <v>30.21</v>
      </c>
    </row>
    <row r="27" spans="1:12" s="1" customFormat="1">
      <c r="A27" s="4"/>
      <c r="B27" s="4"/>
      <c r="C27" s="4"/>
      <c r="D27" s="257" t="s">
        <v>97</v>
      </c>
      <c r="E27" s="257"/>
      <c r="F27" s="257"/>
      <c r="G27" s="257"/>
      <c r="H27" s="257"/>
      <c r="I27" s="257"/>
      <c r="J27" s="4"/>
      <c r="K27" s="5"/>
      <c r="L27" s="4"/>
    </row>
    <row r="28" spans="1:12" s="1" customFormat="1">
      <c r="A28" s="4"/>
      <c r="B28" s="4"/>
      <c r="C28" s="4"/>
      <c r="D28" s="48"/>
      <c r="E28" s="48"/>
      <c r="F28" s="4"/>
      <c r="G28" s="4"/>
      <c r="H28" s="8"/>
      <c r="I28" s="4"/>
      <c r="J28" s="4"/>
      <c r="K28" s="5"/>
      <c r="L28" s="4"/>
    </row>
    <row r="29" spans="1:12" s="1" customFormat="1">
      <c r="A29" s="4"/>
      <c r="B29" s="4"/>
      <c r="C29" s="4"/>
      <c r="D29" s="235">
        <v>11</v>
      </c>
      <c r="E29" s="259"/>
      <c r="F29" s="3" t="s">
        <v>98</v>
      </c>
      <c r="G29" s="17" t="s">
        <v>240</v>
      </c>
      <c r="H29" s="242" t="s">
        <v>231</v>
      </c>
      <c r="I29" s="243"/>
      <c r="J29" s="3">
        <v>8</v>
      </c>
      <c r="K29" s="7">
        <v>85</v>
      </c>
      <c r="L29" s="7">
        <f>K29*J29</f>
        <v>680</v>
      </c>
    </row>
    <row r="30" spans="1:12" s="1" customFormat="1">
      <c r="A30" s="4"/>
      <c r="B30" s="4"/>
      <c r="C30" s="4"/>
      <c r="D30" s="48"/>
      <c r="E30" s="48"/>
      <c r="F30" s="4"/>
      <c r="G30" s="4"/>
      <c r="H30" s="8"/>
      <c r="I30" s="4"/>
      <c r="J30" s="4"/>
      <c r="K30" s="5"/>
      <c r="L30" s="11">
        <f>SUM(L29)</f>
        <v>680</v>
      </c>
    </row>
    <row r="31" spans="1:12" s="1" customFormat="1">
      <c r="A31" s="4"/>
      <c r="B31" s="4"/>
      <c r="C31" s="4"/>
      <c r="D31" s="260" t="s">
        <v>99</v>
      </c>
      <c r="E31" s="260"/>
      <c r="F31" s="260"/>
      <c r="G31" s="260"/>
      <c r="H31" s="260"/>
      <c r="I31" s="260"/>
      <c r="J31" s="4"/>
      <c r="K31" s="5"/>
      <c r="L31" s="4"/>
    </row>
    <row r="32" spans="1:12" s="1" customFormat="1">
      <c r="A32" s="4"/>
      <c r="B32" s="4"/>
      <c r="C32" s="4"/>
      <c r="D32" s="48"/>
      <c r="E32" s="48"/>
      <c r="F32" s="21"/>
      <c r="G32" s="21"/>
      <c r="H32" s="22"/>
      <c r="I32" s="21"/>
      <c r="J32" s="4"/>
      <c r="K32" s="5"/>
      <c r="L32" s="4"/>
    </row>
    <row r="33" spans="1:12" s="1" customFormat="1" ht="79.900000000000006" customHeight="1">
      <c r="A33" s="4"/>
      <c r="B33" s="4"/>
      <c r="C33" s="4"/>
      <c r="D33" s="235">
        <v>12</v>
      </c>
      <c r="E33" s="259"/>
      <c r="F33" s="3" t="s">
        <v>102</v>
      </c>
      <c r="G33" s="17" t="s">
        <v>103</v>
      </c>
      <c r="H33" s="227" t="s">
        <v>249</v>
      </c>
      <c r="I33" s="228"/>
      <c r="J33" s="6">
        <v>20</v>
      </c>
      <c r="K33" s="7">
        <v>51.97</v>
      </c>
      <c r="L33" s="7">
        <f>K33*J33</f>
        <v>1039.4000000000001</v>
      </c>
    </row>
    <row r="34" spans="1:12" s="1" customFormat="1">
      <c r="A34" s="4"/>
      <c r="B34" s="4"/>
      <c r="C34" s="4"/>
      <c r="D34" s="48"/>
      <c r="E34" s="48"/>
      <c r="F34" s="4"/>
      <c r="G34" s="4"/>
      <c r="H34" s="8"/>
      <c r="I34" s="4"/>
      <c r="J34" s="4"/>
      <c r="K34" s="5"/>
      <c r="L34" s="11">
        <f>SUM(L33)</f>
        <v>1039.4000000000001</v>
      </c>
    </row>
    <row r="35" spans="1:12" s="1" customFormat="1">
      <c r="A35" s="4"/>
      <c r="B35" s="4"/>
      <c r="C35" s="4"/>
      <c r="D35" s="245" t="s">
        <v>104</v>
      </c>
      <c r="E35" s="245"/>
      <c r="F35" s="245"/>
      <c r="G35" s="245"/>
      <c r="H35" s="245"/>
      <c r="I35" s="245"/>
      <c r="J35" s="4"/>
      <c r="K35" s="5"/>
      <c r="L35" s="4"/>
    </row>
    <row r="36" spans="1:12" s="1" customFormat="1">
      <c r="A36" s="4"/>
      <c r="B36" s="4"/>
      <c r="C36" s="4"/>
      <c r="D36" s="235">
        <v>13</v>
      </c>
      <c r="E36" s="259"/>
      <c r="F36" s="3" t="s">
        <v>357</v>
      </c>
      <c r="G36" s="17" t="s">
        <v>106</v>
      </c>
      <c r="H36" s="227" t="s">
        <v>80</v>
      </c>
      <c r="I36" s="228"/>
      <c r="J36" s="3">
        <v>8</v>
      </c>
      <c r="K36" s="7">
        <v>34.11</v>
      </c>
      <c r="L36" s="7">
        <f>K36*J36</f>
        <v>272.88</v>
      </c>
    </row>
    <row r="37" spans="1:12" s="1" customFormat="1">
      <c r="A37" s="4"/>
      <c r="B37" s="4"/>
      <c r="C37" s="4"/>
      <c r="D37" s="48"/>
      <c r="E37" s="48"/>
      <c r="F37" s="4"/>
      <c r="G37" s="4"/>
      <c r="H37" s="8"/>
      <c r="I37" s="4"/>
      <c r="J37" s="4"/>
      <c r="K37" s="5"/>
      <c r="L37" s="11">
        <f>SUM(L36)</f>
        <v>272.88</v>
      </c>
    </row>
    <row r="38" spans="1:12" s="1" customFormat="1" ht="12.75" customHeight="1">
      <c r="A38" s="4"/>
      <c r="B38" s="4"/>
      <c r="C38" s="4"/>
      <c r="D38" s="229" t="s">
        <v>107</v>
      </c>
      <c r="E38" s="229"/>
      <c r="F38" s="229"/>
      <c r="G38" s="229"/>
      <c r="H38" s="229"/>
      <c r="I38" s="229"/>
      <c r="J38" s="4"/>
      <c r="K38" s="5"/>
      <c r="L38" s="4"/>
    </row>
    <row r="39" spans="1:12" s="1" customFormat="1">
      <c r="A39" s="4"/>
      <c r="B39" s="4"/>
      <c r="C39" s="4"/>
      <c r="D39" s="48"/>
      <c r="E39" s="48"/>
      <c r="F39" s="4"/>
      <c r="G39" s="4"/>
      <c r="H39" s="8"/>
      <c r="I39" s="4"/>
      <c r="J39" s="4"/>
      <c r="K39" s="5"/>
      <c r="L39" s="4"/>
    </row>
    <row r="40" spans="1:12" s="1" customFormat="1" ht="29.45" customHeight="1">
      <c r="A40" s="4"/>
      <c r="B40" s="4"/>
      <c r="C40" s="4"/>
      <c r="D40" s="235">
        <v>14</v>
      </c>
      <c r="E40" s="259"/>
      <c r="F40" s="3" t="s">
        <v>109</v>
      </c>
      <c r="G40" s="17" t="s">
        <v>110</v>
      </c>
      <c r="H40" s="242" t="s">
        <v>78</v>
      </c>
      <c r="I40" s="243"/>
      <c r="J40" s="6">
        <v>5</v>
      </c>
      <c r="K40" s="7">
        <v>70.87</v>
      </c>
      <c r="L40" s="7">
        <f t="shared" ref="L40:L45" si="0">K40*J40</f>
        <v>354.35</v>
      </c>
    </row>
    <row r="41" spans="1:12" s="1" customFormat="1" ht="33.6" customHeight="1">
      <c r="A41" s="4"/>
      <c r="B41" s="4"/>
      <c r="C41" s="4"/>
      <c r="D41" s="235">
        <v>15</v>
      </c>
      <c r="E41" s="259"/>
      <c r="F41" s="23" t="s">
        <v>360</v>
      </c>
      <c r="G41" s="3" t="s">
        <v>112</v>
      </c>
      <c r="H41" s="242" t="s">
        <v>208</v>
      </c>
      <c r="I41" s="243"/>
      <c r="J41" s="6">
        <v>12</v>
      </c>
      <c r="K41" s="7">
        <v>19</v>
      </c>
      <c r="L41" s="7">
        <f t="shared" si="0"/>
        <v>228</v>
      </c>
    </row>
    <row r="42" spans="1:12" s="1" customFormat="1" ht="34.5" customHeight="1">
      <c r="A42" s="4"/>
      <c r="B42" s="4"/>
      <c r="C42" s="4"/>
      <c r="D42" s="235">
        <v>16</v>
      </c>
      <c r="E42" s="259"/>
      <c r="F42" s="17" t="s">
        <v>361</v>
      </c>
      <c r="G42" s="17" t="s">
        <v>115</v>
      </c>
      <c r="H42" s="242" t="s">
        <v>163</v>
      </c>
      <c r="I42" s="243"/>
      <c r="J42" s="3">
        <v>8</v>
      </c>
      <c r="K42" s="7">
        <v>161.69999999999999</v>
      </c>
      <c r="L42" s="7">
        <f t="shared" si="0"/>
        <v>1293.5999999999999</v>
      </c>
    </row>
    <row r="43" spans="1:12" s="1" customFormat="1" ht="38.25" customHeight="1">
      <c r="A43" s="4"/>
      <c r="B43" s="4"/>
      <c r="C43" s="4"/>
      <c r="D43" s="235">
        <v>17</v>
      </c>
      <c r="E43" s="259"/>
      <c r="F43" s="17" t="s">
        <v>358</v>
      </c>
      <c r="G43" s="3" t="s">
        <v>114</v>
      </c>
      <c r="H43" s="242" t="s">
        <v>209</v>
      </c>
      <c r="I43" s="243"/>
      <c r="J43" s="3">
        <v>8</v>
      </c>
      <c r="K43" s="7">
        <v>43.61</v>
      </c>
      <c r="L43" s="7">
        <f t="shared" si="0"/>
        <v>348.88</v>
      </c>
    </row>
    <row r="44" spans="1:12" s="1" customFormat="1" ht="36" customHeight="1">
      <c r="A44" s="4"/>
      <c r="B44" s="4"/>
      <c r="C44" s="4"/>
      <c r="D44" s="235">
        <v>18</v>
      </c>
      <c r="E44" s="259"/>
      <c r="F44" s="17" t="s">
        <v>362</v>
      </c>
      <c r="G44" s="17" t="s">
        <v>117</v>
      </c>
      <c r="H44" s="242" t="s">
        <v>78</v>
      </c>
      <c r="I44" s="243"/>
      <c r="J44" s="3">
        <v>8</v>
      </c>
      <c r="K44" s="7">
        <v>67.17</v>
      </c>
      <c r="L44" s="7">
        <f t="shared" si="0"/>
        <v>537.36</v>
      </c>
    </row>
    <row r="45" spans="1:12" s="1" customFormat="1" ht="30" customHeight="1">
      <c r="A45" s="4"/>
      <c r="B45" s="4"/>
      <c r="C45" s="4"/>
      <c r="D45" s="235">
        <v>19</v>
      </c>
      <c r="E45" s="259"/>
      <c r="F45" s="3" t="s">
        <v>363</v>
      </c>
      <c r="G45" s="17" t="s">
        <v>195</v>
      </c>
      <c r="H45" s="242" t="s">
        <v>78</v>
      </c>
      <c r="I45" s="243"/>
      <c r="J45" s="3">
        <v>8</v>
      </c>
      <c r="K45" s="7">
        <v>41.33</v>
      </c>
      <c r="L45" s="7">
        <f t="shared" si="0"/>
        <v>330.64</v>
      </c>
    </row>
    <row r="46" spans="1:12" s="1" customFormat="1" ht="21" customHeight="1">
      <c r="A46" s="4"/>
      <c r="B46" s="4"/>
      <c r="C46" s="4"/>
      <c r="D46" s="47"/>
      <c r="E46" s="47"/>
      <c r="F46" s="8"/>
      <c r="G46" s="19"/>
      <c r="H46" s="19"/>
      <c r="I46" s="19"/>
      <c r="J46" s="8"/>
      <c r="K46" s="9"/>
      <c r="L46" s="10">
        <f>SUM(L40:L45)</f>
        <v>3092.83</v>
      </c>
    </row>
    <row r="47" spans="1:12" s="1" customFormat="1" ht="12.75" customHeight="1">
      <c r="A47" s="4"/>
      <c r="B47" s="4"/>
      <c r="C47" s="4"/>
      <c r="D47" s="244" t="s">
        <v>118</v>
      </c>
      <c r="E47" s="244"/>
      <c r="F47" s="244"/>
      <c r="G47" s="244"/>
      <c r="H47" s="244"/>
      <c r="I47" s="244"/>
      <c r="J47" s="4"/>
      <c r="K47" s="5"/>
      <c r="L47" s="4"/>
    </row>
    <row r="48" spans="1:12" s="1" customFormat="1">
      <c r="A48" s="4"/>
      <c r="B48" s="4"/>
      <c r="C48" s="4"/>
      <c r="D48" s="48"/>
      <c r="E48" s="48"/>
      <c r="F48" s="4"/>
      <c r="G48" s="4"/>
      <c r="H48" s="8"/>
      <c r="I48" s="24"/>
      <c r="J48" s="4"/>
      <c r="K48" s="5"/>
      <c r="L48" s="4"/>
    </row>
    <row r="49" spans="1:12" s="1" customFormat="1" ht="18.600000000000001" customHeight="1">
      <c r="A49" s="4"/>
      <c r="B49" s="4"/>
      <c r="C49" s="4"/>
      <c r="D49" s="235">
        <v>20</v>
      </c>
      <c r="E49" s="259"/>
      <c r="F49" s="3" t="s">
        <v>119</v>
      </c>
      <c r="G49" s="3" t="s">
        <v>121</v>
      </c>
      <c r="H49" s="242" t="s">
        <v>80</v>
      </c>
      <c r="I49" s="243"/>
      <c r="J49" s="6">
        <v>50</v>
      </c>
      <c r="K49" s="7">
        <v>25</v>
      </c>
      <c r="L49" s="7">
        <f t="shared" ref="L49:L61" si="1">K49*J49</f>
        <v>1250</v>
      </c>
    </row>
    <row r="50" spans="1:12" s="1" customFormat="1" ht="36" customHeight="1">
      <c r="A50" s="4"/>
      <c r="B50" s="4"/>
      <c r="C50" s="4"/>
      <c r="D50" s="235">
        <v>21</v>
      </c>
      <c r="E50" s="236"/>
      <c r="F50" s="3" t="s">
        <v>122</v>
      </c>
      <c r="G50" s="3" t="s">
        <v>210</v>
      </c>
      <c r="H50" s="242" t="s">
        <v>80</v>
      </c>
      <c r="I50" s="243"/>
      <c r="J50" s="6">
        <v>8</v>
      </c>
      <c r="K50" s="7">
        <v>7</v>
      </c>
      <c r="L50" s="7">
        <f t="shared" si="1"/>
        <v>56</v>
      </c>
    </row>
    <row r="51" spans="1:12" s="1" customFormat="1" ht="30.6" customHeight="1">
      <c r="A51" s="4"/>
      <c r="B51" s="4"/>
      <c r="C51" s="4"/>
      <c r="D51" s="235">
        <v>22</v>
      </c>
      <c r="E51" s="236"/>
      <c r="F51" s="3" t="s">
        <v>123</v>
      </c>
      <c r="G51" s="3" t="s">
        <v>124</v>
      </c>
      <c r="H51" s="242" t="s">
        <v>78</v>
      </c>
      <c r="I51" s="243"/>
      <c r="J51" s="6">
        <v>2</v>
      </c>
      <c r="K51" s="7">
        <v>427.5</v>
      </c>
      <c r="L51" s="7">
        <f t="shared" si="1"/>
        <v>855</v>
      </c>
    </row>
    <row r="52" spans="1:12" s="1" customFormat="1">
      <c r="A52" s="4"/>
      <c r="B52" s="4"/>
      <c r="C52" s="4"/>
      <c r="D52" s="235">
        <v>23</v>
      </c>
      <c r="E52" s="236"/>
      <c r="F52" s="3" t="s">
        <v>125</v>
      </c>
      <c r="G52" s="17" t="s">
        <v>126</v>
      </c>
      <c r="H52" s="242" t="s">
        <v>80</v>
      </c>
      <c r="I52" s="243"/>
      <c r="J52" s="6">
        <v>10</v>
      </c>
      <c r="K52" s="7">
        <v>13.97</v>
      </c>
      <c r="L52" s="7">
        <f t="shared" si="1"/>
        <v>139.70000000000002</v>
      </c>
    </row>
    <row r="53" spans="1:12" s="1" customFormat="1">
      <c r="A53" s="4"/>
      <c r="B53" s="4"/>
      <c r="C53" s="4"/>
      <c r="D53" s="235">
        <v>24</v>
      </c>
      <c r="E53" s="236"/>
      <c r="F53" s="3" t="s">
        <v>237</v>
      </c>
      <c r="G53" s="3" t="s">
        <v>238</v>
      </c>
      <c r="H53" s="242" t="s">
        <v>80</v>
      </c>
      <c r="I53" s="243"/>
      <c r="J53" s="6">
        <v>3</v>
      </c>
      <c r="K53" s="7">
        <v>79.900000000000006</v>
      </c>
      <c r="L53" s="7">
        <f t="shared" si="1"/>
        <v>239.70000000000002</v>
      </c>
    </row>
    <row r="54" spans="1:12" s="1" customFormat="1">
      <c r="A54" s="4"/>
      <c r="B54" s="4"/>
      <c r="C54" s="4"/>
      <c r="D54" s="235">
        <v>25</v>
      </c>
      <c r="E54" s="236"/>
      <c r="F54" s="3" t="s">
        <v>127</v>
      </c>
      <c r="G54" s="3" t="s">
        <v>128</v>
      </c>
      <c r="H54" s="242" t="s">
        <v>80</v>
      </c>
      <c r="I54" s="243"/>
      <c r="J54" s="6">
        <v>110</v>
      </c>
      <c r="K54" s="7">
        <v>13.5</v>
      </c>
      <c r="L54" s="7">
        <f t="shared" si="1"/>
        <v>1485</v>
      </c>
    </row>
    <row r="55" spans="1:12" s="1" customFormat="1">
      <c r="A55" s="4"/>
      <c r="B55" s="4"/>
      <c r="C55" s="4"/>
      <c r="D55" s="235">
        <v>26</v>
      </c>
      <c r="E55" s="236"/>
      <c r="F55" s="3" t="s">
        <v>127</v>
      </c>
      <c r="G55" s="3" t="s">
        <v>372</v>
      </c>
      <c r="H55" s="242" t="s">
        <v>80</v>
      </c>
      <c r="I55" s="243"/>
      <c r="J55" s="6">
        <v>90</v>
      </c>
      <c r="K55" s="7">
        <v>92.95</v>
      </c>
      <c r="L55" s="7">
        <f t="shared" si="1"/>
        <v>8365.5</v>
      </c>
    </row>
    <row r="56" spans="1:12" s="1" customFormat="1">
      <c r="A56" s="4"/>
      <c r="B56" s="4"/>
      <c r="C56" s="4"/>
      <c r="D56" s="235">
        <v>27</v>
      </c>
      <c r="E56" s="236"/>
      <c r="F56" s="3" t="s">
        <v>127</v>
      </c>
      <c r="G56" s="3" t="s">
        <v>129</v>
      </c>
      <c r="H56" s="242" t="s">
        <v>80</v>
      </c>
      <c r="I56" s="243"/>
      <c r="J56" s="6">
        <v>150</v>
      </c>
      <c r="K56" s="7">
        <v>112.2</v>
      </c>
      <c r="L56" s="7">
        <f t="shared" si="1"/>
        <v>16830</v>
      </c>
    </row>
    <row r="57" spans="1:12" s="1" customFormat="1">
      <c r="A57" s="4"/>
      <c r="B57" s="4"/>
      <c r="C57" s="4"/>
      <c r="D57" s="235">
        <v>28</v>
      </c>
      <c r="E57" s="236"/>
      <c r="F57" s="3" t="s">
        <v>130</v>
      </c>
      <c r="G57" s="3" t="s">
        <v>131</v>
      </c>
      <c r="H57" s="242" t="s">
        <v>80</v>
      </c>
      <c r="I57" s="243"/>
      <c r="J57" s="6">
        <v>50</v>
      </c>
      <c r="K57" s="7">
        <v>90.2</v>
      </c>
      <c r="L57" s="7">
        <f t="shared" si="1"/>
        <v>4510</v>
      </c>
    </row>
    <row r="58" spans="1:12" s="1" customFormat="1">
      <c r="A58" s="4"/>
      <c r="B58" s="4"/>
      <c r="C58" s="4"/>
      <c r="D58" s="235">
        <v>29</v>
      </c>
      <c r="E58" s="236"/>
      <c r="F58" s="3" t="s">
        <v>132</v>
      </c>
      <c r="G58" s="3" t="s">
        <v>133</v>
      </c>
      <c r="H58" s="242" t="s">
        <v>80</v>
      </c>
      <c r="I58" s="243"/>
      <c r="J58" s="6">
        <v>600</v>
      </c>
      <c r="K58" s="7">
        <v>14.3</v>
      </c>
      <c r="L58" s="7">
        <f t="shared" si="1"/>
        <v>8580</v>
      </c>
    </row>
    <row r="59" spans="1:12" s="1" customFormat="1" ht="56.25">
      <c r="A59" s="4"/>
      <c r="B59" s="4"/>
      <c r="C59" s="4"/>
      <c r="D59" s="235">
        <v>30</v>
      </c>
      <c r="E59" s="236"/>
      <c r="F59" s="17" t="s">
        <v>229</v>
      </c>
      <c r="G59" s="3" t="s">
        <v>230</v>
      </c>
      <c r="H59" s="242" t="s">
        <v>231</v>
      </c>
      <c r="I59" s="243"/>
      <c r="J59" s="6">
        <v>5</v>
      </c>
      <c r="K59" s="7">
        <v>26.32</v>
      </c>
      <c r="L59" s="7">
        <f t="shared" si="1"/>
        <v>131.6</v>
      </c>
    </row>
    <row r="60" spans="1:12" s="1" customFormat="1">
      <c r="A60" s="4"/>
      <c r="B60" s="4"/>
      <c r="C60" s="4"/>
      <c r="D60" s="235">
        <v>31</v>
      </c>
      <c r="E60" s="236"/>
      <c r="F60" s="17" t="s">
        <v>187</v>
      </c>
      <c r="G60" s="3" t="s">
        <v>234</v>
      </c>
      <c r="H60" s="242" t="s">
        <v>80</v>
      </c>
      <c r="I60" s="243"/>
      <c r="J60" s="6">
        <v>50</v>
      </c>
      <c r="K60" s="7">
        <v>0</v>
      </c>
      <c r="L60" s="7">
        <f t="shared" si="1"/>
        <v>0</v>
      </c>
    </row>
    <row r="61" spans="1:12" s="1" customFormat="1">
      <c r="A61" s="4"/>
      <c r="B61" s="4"/>
      <c r="C61" s="4"/>
      <c r="D61" s="235">
        <v>32</v>
      </c>
      <c r="E61" s="236"/>
      <c r="F61" s="17" t="s">
        <v>188</v>
      </c>
      <c r="G61" s="3" t="s">
        <v>235</v>
      </c>
      <c r="H61" s="242" t="s">
        <v>80</v>
      </c>
      <c r="I61" s="243"/>
      <c r="J61" s="6">
        <v>5</v>
      </c>
      <c r="K61" s="7">
        <v>300.2</v>
      </c>
      <c r="L61" s="7">
        <f t="shared" si="1"/>
        <v>1501</v>
      </c>
    </row>
    <row r="62" spans="1:12" s="1" customFormat="1">
      <c r="A62" s="4"/>
      <c r="B62" s="4"/>
      <c r="C62" s="4"/>
      <c r="D62" s="47"/>
      <c r="E62" s="52"/>
      <c r="F62" s="19"/>
      <c r="G62" s="8"/>
      <c r="H62" s="19"/>
      <c r="I62" s="19"/>
      <c r="J62" s="8"/>
      <c r="K62" s="9"/>
      <c r="L62" s="10">
        <f>SUM(L49:L61)</f>
        <v>43943.5</v>
      </c>
    </row>
    <row r="63" spans="1:12" s="1" customFormat="1">
      <c r="A63" s="4"/>
      <c r="B63" s="4"/>
      <c r="C63" s="4"/>
      <c r="D63" s="244" t="s">
        <v>245</v>
      </c>
      <c r="E63" s="244"/>
      <c r="F63" s="244"/>
      <c r="G63" s="244"/>
      <c r="H63" s="244"/>
      <c r="I63" s="244"/>
      <c r="J63" s="4"/>
      <c r="K63" s="5"/>
      <c r="L63" s="4"/>
    </row>
    <row r="64" spans="1:12" s="1" customFormat="1">
      <c r="A64" s="4"/>
      <c r="B64" s="4"/>
      <c r="C64" s="4"/>
      <c r="D64" s="47"/>
      <c r="E64" s="47"/>
      <c r="F64" s="8"/>
      <c r="G64" s="8"/>
      <c r="H64" s="8"/>
      <c r="I64" s="8"/>
      <c r="J64" s="4"/>
      <c r="K64" s="5"/>
      <c r="L64" s="4"/>
    </row>
    <row r="65" spans="1:12" s="1" customFormat="1" ht="33" customHeight="1">
      <c r="A65" s="4"/>
      <c r="B65" s="4"/>
      <c r="C65" s="4"/>
      <c r="D65" s="235">
        <v>33</v>
      </c>
      <c r="E65" s="236"/>
      <c r="F65" s="3" t="s">
        <v>196</v>
      </c>
      <c r="G65" s="17" t="s">
        <v>197</v>
      </c>
      <c r="H65" s="242" t="s">
        <v>198</v>
      </c>
      <c r="I65" s="243"/>
      <c r="J65" s="6">
        <v>10</v>
      </c>
      <c r="K65" s="7">
        <v>30.5</v>
      </c>
      <c r="L65" s="7">
        <f>K65*J65</f>
        <v>305</v>
      </c>
    </row>
    <row r="66" spans="1:12" s="1" customFormat="1" ht="33" customHeight="1">
      <c r="A66" s="4"/>
      <c r="B66" s="4"/>
      <c r="C66" s="4"/>
      <c r="D66" s="49"/>
      <c r="E66" s="53"/>
      <c r="F66" s="25"/>
      <c r="G66" s="26"/>
      <c r="H66" s="26"/>
      <c r="I66" s="26"/>
      <c r="J66" s="8"/>
      <c r="K66" s="9"/>
      <c r="L66" s="10">
        <f>SUM(L65)</f>
        <v>305</v>
      </c>
    </row>
    <row r="67" spans="1:12" s="1" customFormat="1" ht="12.75" customHeight="1">
      <c r="A67" s="4"/>
      <c r="B67" s="4"/>
      <c r="C67" s="4"/>
      <c r="D67" s="244" t="s">
        <v>142</v>
      </c>
      <c r="E67" s="244"/>
      <c r="F67" s="244"/>
      <c r="G67" s="244"/>
      <c r="H67" s="244"/>
      <c r="I67" s="244"/>
      <c r="J67" s="4"/>
      <c r="K67" s="5"/>
      <c r="L67" s="4"/>
    </row>
    <row r="68" spans="1:12" s="1" customFormat="1">
      <c r="A68" s="4"/>
      <c r="B68" s="4"/>
      <c r="C68" s="4"/>
      <c r="D68" s="245" t="s">
        <v>143</v>
      </c>
      <c r="E68" s="245"/>
      <c r="F68" s="245"/>
      <c r="G68" s="245"/>
      <c r="H68" s="245"/>
      <c r="I68" s="245"/>
      <c r="J68" s="4"/>
      <c r="K68" s="5"/>
      <c r="L68" s="4"/>
    </row>
    <row r="69" spans="1:12" s="1" customFormat="1" ht="37.5">
      <c r="A69" s="4"/>
      <c r="B69" s="4"/>
      <c r="C69" s="4"/>
      <c r="D69" s="233">
        <v>34</v>
      </c>
      <c r="E69" s="234"/>
      <c r="F69" s="17" t="s">
        <v>144</v>
      </c>
      <c r="G69" s="17" t="s">
        <v>145</v>
      </c>
      <c r="H69" s="242" t="s">
        <v>78</v>
      </c>
      <c r="I69" s="243"/>
      <c r="J69" s="6">
        <v>10</v>
      </c>
      <c r="K69" s="7">
        <v>86.4</v>
      </c>
      <c r="L69" s="7">
        <f>K69*J69</f>
        <v>864</v>
      </c>
    </row>
    <row r="70" spans="1:12" s="1" customFormat="1">
      <c r="A70" s="4"/>
      <c r="B70" s="4"/>
      <c r="C70" s="4"/>
      <c r="D70" s="48"/>
      <c r="E70" s="48"/>
      <c r="F70" s="4"/>
      <c r="G70" s="4"/>
      <c r="H70" s="8"/>
      <c r="I70" s="4"/>
      <c r="J70" s="4"/>
      <c r="K70" s="5"/>
      <c r="L70" s="11">
        <f>SUM(L69)</f>
        <v>864</v>
      </c>
    </row>
    <row r="71" spans="1:12" s="1" customFormat="1" ht="12.75" customHeight="1">
      <c r="A71" s="4"/>
      <c r="B71" s="4"/>
      <c r="C71" s="4"/>
      <c r="D71" s="229" t="s">
        <v>146</v>
      </c>
      <c r="E71" s="229"/>
      <c r="F71" s="229"/>
      <c r="G71" s="229"/>
      <c r="H71" s="229"/>
      <c r="I71" s="229"/>
      <c r="J71" s="4"/>
      <c r="K71" s="5"/>
      <c r="L71" s="4"/>
    </row>
    <row r="72" spans="1:12" s="1" customFormat="1">
      <c r="A72" s="4"/>
      <c r="B72" s="4"/>
      <c r="C72" s="4"/>
      <c r="D72" s="257" t="s">
        <v>147</v>
      </c>
      <c r="E72" s="257"/>
      <c r="F72" s="257"/>
      <c r="G72" s="257"/>
      <c r="H72" s="257"/>
      <c r="I72" s="257"/>
      <c r="J72" s="4"/>
      <c r="K72" s="5"/>
      <c r="L72" s="4"/>
    </row>
    <row r="73" spans="1:12" s="1" customFormat="1">
      <c r="A73" s="4"/>
      <c r="B73" s="4"/>
      <c r="C73" s="4"/>
      <c r="D73" s="48"/>
      <c r="E73" s="48"/>
      <c r="F73" s="27"/>
      <c r="G73" s="4"/>
      <c r="H73" s="8"/>
      <c r="I73" s="4"/>
      <c r="J73" s="4"/>
      <c r="K73" s="5"/>
      <c r="L73" s="4"/>
    </row>
    <row r="74" spans="1:12" s="1" customFormat="1" ht="29.45" customHeight="1">
      <c r="A74" s="4"/>
      <c r="B74" s="4"/>
      <c r="C74" s="4"/>
      <c r="D74" s="235">
        <v>35</v>
      </c>
      <c r="E74" s="236"/>
      <c r="F74" s="17" t="s">
        <v>149</v>
      </c>
      <c r="G74" s="17" t="s">
        <v>150</v>
      </c>
      <c r="H74" s="242" t="s">
        <v>211</v>
      </c>
      <c r="I74" s="243"/>
      <c r="J74" s="6">
        <v>5</v>
      </c>
      <c r="K74" s="7">
        <v>238.45</v>
      </c>
      <c r="L74" s="7">
        <f>K74*J74</f>
        <v>1192.25</v>
      </c>
    </row>
    <row r="75" spans="1:12" s="1" customFormat="1" ht="30" customHeight="1">
      <c r="A75" s="4"/>
      <c r="B75" s="4"/>
      <c r="C75" s="4"/>
      <c r="D75" s="235">
        <v>36</v>
      </c>
      <c r="E75" s="236"/>
      <c r="F75" s="3" t="s">
        <v>151</v>
      </c>
      <c r="G75" s="17" t="s">
        <v>212</v>
      </c>
      <c r="H75" s="242" t="s">
        <v>173</v>
      </c>
      <c r="I75" s="243"/>
      <c r="J75" s="6">
        <v>10</v>
      </c>
      <c r="K75" s="7">
        <v>31.5</v>
      </c>
      <c r="L75" s="7">
        <f>K75*J75</f>
        <v>315</v>
      </c>
    </row>
    <row r="76" spans="1:12" s="1" customFormat="1">
      <c r="A76" s="4"/>
      <c r="B76" s="4"/>
      <c r="C76" s="4"/>
      <c r="D76" s="48"/>
      <c r="E76" s="48"/>
      <c r="F76" s="4"/>
      <c r="G76" s="4"/>
      <c r="H76" s="8"/>
      <c r="I76" s="4"/>
      <c r="J76" s="4"/>
      <c r="K76" s="5"/>
      <c r="L76" s="11">
        <f>SUM(L74:L75)</f>
        <v>1507.25</v>
      </c>
    </row>
    <row r="77" spans="1:12" s="1" customFormat="1" ht="12.75" customHeight="1">
      <c r="A77" s="4"/>
      <c r="B77" s="4"/>
      <c r="C77" s="4"/>
      <c r="D77" s="229" t="s">
        <v>153</v>
      </c>
      <c r="E77" s="229"/>
      <c r="F77" s="229"/>
      <c r="G77" s="229"/>
      <c r="H77" s="229"/>
      <c r="I77" s="229"/>
      <c r="J77" s="4"/>
      <c r="K77" s="5"/>
      <c r="L77" s="4"/>
    </row>
    <row r="78" spans="1:12" s="1" customFormat="1">
      <c r="A78" s="4"/>
      <c r="B78" s="4"/>
      <c r="C78" s="4"/>
      <c r="D78" s="257" t="s">
        <v>152</v>
      </c>
      <c r="E78" s="257"/>
      <c r="F78" s="257"/>
      <c r="G78" s="257"/>
      <c r="H78" s="257"/>
      <c r="I78" s="257"/>
      <c r="J78" s="4"/>
      <c r="K78" s="5"/>
      <c r="L78" s="4"/>
    </row>
    <row r="79" spans="1:12" s="1" customFormat="1">
      <c r="A79" s="4"/>
      <c r="B79" s="4"/>
      <c r="C79" s="4"/>
      <c r="D79" s="48"/>
      <c r="E79" s="48"/>
      <c r="F79" s="4"/>
      <c r="G79" s="4"/>
      <c r="H79" s="4"/>
      <c r="I79" s="4"/>
      <c r="J79" s="4"/>
      <c r="K79" s="5"/>
      <c r="L79" s="4"/>
    </row>
    <row r="80" spans="1:12" s="1" customFormat="1" ht="18" customHeight="1">
      <c r="A80" s="4"/>
      <c r="B80" s="4"/>
      <c r="C80" s="4"/>
      <c r="D80" s="235">
        <v>37</v>
      </c>
      <c r="E80" s="236"/>
      <c r="F80" s="3" t="s">
        <v>154</v>
      </c>
      <c r="G80" s="3" t="s">
        <v>155</v>
      </c>
      <c r="H80" s="242" t="s">
        <v>156</v>
      </c>
      <c r="I80" s="243"/>
      <c r="J80" s="6">
        <v>2</v>
      </c>
      <c r="K80" s="7">
        <v>17.48</v>
      </c>
      <c r="L80" s="7">
        <f>K80*J80</f>
        <v>34.96</v>
      </c>
    </row>
    <row r="81" spans="1:12" s="1" customFormat="1">
      <c r="A81" s="4"/>
      <c r="B81" s="4"/>
      <c r="C81" s="4"/>
      <c r="D81" s="48"/>
      <c r="E81" s="48"/>
      <c r="F81" s="4"/>
      <c r="G81" s="4"/>
      <c r="H81" s="8"/>
      <c r="I81" s="4"/>
      <c r="J81" s="4"/>
      <c r="K81" s="5"/>
      <c r="L81" s="11">
        <f>SUM(L80)</f>
        <v>34.96</v>
      </c>
    </row>
    <row r="82" spans="1:12" s="1" customFormat="1" ht="18" customHeight="1">
      <c r="A82" s="4"/>
      <c r="B82" s="4"/>
      <c r="C82" s="4"/>
      <c r="D82" s="232" t="s">
        <v>189</v>
      </c>
      <c r="E82" s="232"/>
      <c r="F82" s="232"/>
      <c r="G82" s="232"/>
      <c r="H82" s="232"/>
      <c r="I82" s="232"/>
      <c r="J82" s="4"/>
      <c r="K82" s="5"/>
      <c r="L82" s="4"/>
    </row>
    <row r="83" spans="1:12" s="1" customFormat="1" ht="23.45" customHeight="1">
      <c r="A83" s="4"/>
      <c r="B83" s="4"/>
      <c r="C83" s="4"/>
      <c r="D83" s="235">
        <v>38</v>
      </c>
      <c r="E83" s="236"/>
      <c r="F83" s="3" t="s">
        <v>190</v>
      </c>
      <c r="G83" s="3" t="s">
        <v>191</v>
      </c>
      <c r="H83" s="227" t="s">
        <v>249</v>
      </c>
      <c r="I83" s="228"/>
      <c r="J83" s="6">
        <v>10</v>
      </c>
      <c r="K83" s="7">
        <v>38.200000000000003</v>
      </c>
      <c r="L83" s="7">
        <f>K83*J83</f>
        <v>382</v>
      </c>
    </row>
    <row r="84" spans="1:12" s="1" customFormat="1" ht="31.15" customHeight="1">
      <c r="A84" s="4"/>
      <c r="B84" s="4"/>
      <c r="C84" s="4"/>
      <c r="D84" s="235">
        <v>39</v>
      </c>
      <c r="E84" s="236"/>
      <c r="F84" s="17" t="s">
        <v>223</v>
      </c>
      <c r="G84" s="17" t="s">
        <v>224</v>
      </c>
      <c r="H84" s="227" t="s">
        <v>249</v>
      </c>
      <c r="I84" s="228"/>
      <c r="J84" s="6">
        <v>30</v>
      </c>
      <c r="K84" s="7">
        <v>397.5</v>
      </c>
      <c r="L84" s="7">
        <f>K84*J84</f>
        <v>11925</v>
      </c>
    </row>
    <row r="85" spans="1:12" s="1" customFormat="1">
      <c r="A85" s="4"/>
      <c r="B85" s="4"/>
      <c r="C85" s="4"/>
      <c r="D85" s="48"/>
      <c r="E85" s="48"/>
      <c r="F85" s="4"/>
      <c r="G85" s="4"/>
      <c r="H85" s="8"/>
      <c r="I85" s="4"/>
      <c r="J85" s="4"/>
      <c r="K85" s="5"/>
      <c r="L85" s="11">
        <f>SUM(L83:L84)</f>
        <v>12307</v>
      </c>
    </row>
    <row r="86" spans="1:12" s="1" customFormat="1" ht="12.75" customHeight="1">
      <c r="A86" s="4"/>
      <c r="B86" s="4"/>
      <c r="C86" s="4"/>
      <c r="D86" s="229" t="s">
        <v>157</v>
      </c>
      <c r="E86" s="229"/>
      <c r="F86" s="229"/>
      <c r="G86" s="229"/>
      <c r="H86" s="229"/>
      <c r="I86" s="229"/>
      <c r="J86" s="4"/>
      <c r="K86" s="5"/>
      <c r="L86" s="4"/>
    </row>
    <row r="87" spans="1:12" s="1" customFormat="1">
      <c r="A87" s="4"/>
      <c r="B87" s="4"/>
      <c r="C87" s="4"/>
      <c r="D87" s="257" t="s">
        <v>159</v>
      </c>
      <c r="E87" s="257"/>
      <c r="F87" s="257"/>
      <c r="G87" s="257"/>
      <c r="H87" s="257"/>
      <c r="I87" s="257"/>
      <c r="J87" s="4"/>
      <c r="K87" s="5"/>
      <c r="L87" s="4"/>
    </row>
    <row r="88" spans="1:12" s="1" customFormat="1">
      <c r="A88" s="4"/>
      <c r="B88" s="4"/>
      <c r="C88" s="4"/>
      <c r="D88" s="48"/>
      <c r="E88" s="48"/>
      <c r="F88" s="27"/>
      <c r="G88" s="4"/>
      <c r="H88" s="8"/>
      <c r="I88" s="4"/>
      <c r="J88" s="4"/>
      <c r="K88" s="5"/>
      <c r="L88" s="4"/>
    </row>
    <row r="89" spans="1:12" s="1" customFormat="1" ht="27" customHeight="1">
      <c r="A89" s="4"/>
      <c r="B89" s="4"/>
      <c r="C89" s="4"/>
      <c r="D89" s="235">
        <v>40</v>
      </c>
      <c r="E89" s="236"/>
      <c r="F89" s="3" t="s">
        <v>160</v>
      </c>
      <c r="G89" s="17" t="s">
        <v>161</v>
      </c>
      <c r="H89" s="242" t="s">
        <v>171</v>
      </c>
      <c r="I89" s="243"/>
      <c r="J89" s="6">
        <v>8</v>
      </c>
      <c r="K89" s="7">
        <v>81.7</v>
      </c>
      <c r="L89" s="7">
        <f>K89*J89</f>
        <v>653.6</v>
      </c>
    </row>
    <row r="90" spans="1:12" s="1" customFormat="1">
      <c r="A90" s="4"/>
      <c r="B90" s="4"/>
      <c r="C90" s="4"/>
      <c r="D90" s="47"/>
      <c r="E90" s="47"/>
      <c r="F90" s="19"/>
      <c r="G90" s="19"/>
      <c r="H90" s="8"/>
      <c r="I90" s="8"/>
      <c r="J90" s="4"/>
      <c r="K90" s="5"/>
      <c r="L90" s="11">
        <f>SUM(L89)</f>
        <v>653.6</v>
      </c>
    </row>
    <row r="91" spans="1:12" s="1" customFormat="1">
      <c r="A91" s="4"/>
      <c r="B91" s="4"/>
      <c r="C91" s="4"/>
      <c r="D91" s="257" t="s">
        <v>164</v>
      </c>
      <c r="E91" s="257"/>
      <c r="F91" s="257"/>
      <c r="G91" s="257"/>
      <c r="H91" s="257"/>
      <c r="I91" s="257"/>
      <c r="J91" s="4"/>
      <c r="K91" s="5"/>
      <c r="L91" s="4"/>
    </row>
    <row r="92" spans="1:12" s="1" customFormat="1">
      <c r="A92" s="4"/>
      <c r="B92" s="4"/>
      <c r="C92" s="4"/>
      <c r="D92" s="48"/>
      <c r="E92" s="48"/>
      <c r="F92" s="27"/>
      <c r="G92" s="4"/>
      <c r="H92" s="8"/>
      <c r="I92" s="4"/>
      <c r="J92" s="4"/>
      <c r="K92" s="5"/>
      <c r="L92" s="4"/>
    </row>
    <row r="93" spans="1:12" s="1" customFormat="1">
      <c r="A93" s="4"/>
      <c r="B93" s="4"/>
      <c r="C93" s="4"/>
      <c r="D93" s="235">
        <v>41</v>
      </c>
      <c r="E93" s="236"/>
      <c r="F93" s="17" t="s">
        <v>165</v>
      </c>
      <c r="G93" s="17" t="s">
        <v>172</v>
      </c>
      <c r="H93" s="227" t="s">
        <v>162</v>
      </c>
      <c r="I93" s="228"/>
      <c r="J93" s="6">
        <v>30</v>
      </c>
      <c r="K93" s="7">
        <v>27.84</v>
      </c>
      <c r="L93" s="7">
        <f>K93*J93</f>
        <v>835.2</v>
      </c>
    </row>
    <row r="94" spans="1:12" s="1" customFormat="1">
      <c r="A94" s="4"/>
      <c r="B94" s="4"/>
      <c r="C94" s="4"/>
      <c r="D94" s="47"/>
      <c r="E94" s="47"/>
      <c r="F94" s="8"/>
      <c r="G94" s="19"/>
      <c r="H94" s="8"/>
      <c r="I94" s="8"/>
      <c r="J94" s="4"/>
      <c r="K94" s="5"/>
      <c r="L94" s="11">
        <f>SUM(L93)</f>
        <v>835.2</v>
      </c>
    </row>
    <row r="95" spans="1:12" s="1" customFormat="1" ht="12.75" customHeight="1">
      <c r="A95" s="4"/>
      <c r="B95" s="4"/>
      <c r="C95" s="4"/>
      <c r="D95" s="232" t="s">
        <v>166</v>
      </c>
      <c r="E95" s="232"/>
      <c r="F95" s="232"/>
      <c r="G95" s="232"/>
      <c r="H95" s="232"/>
      <c r="I95" s="232"/>
      <c r="J95" s="4"/>
      <c r="K95" s="5"/>
      <c r="L95" s="4"/>
    </row>
    <row r="96" spans="1:12" s="1" customFormat="1" ht="34.9" customHeight="1">
      <c r="A96" s="4"/>
      <c r="B96" s="4"/>
      <c r="C96" s="4"/>
      <c r="D96" s="235">
        <v>42</v>
      </c>
      <c r="E96" s="236"/>
      <c r="F96" s="17" t="s">
        <v>167</v>
      </c>
      <c r="G96" s="17" t="s">
        <v>168</v>
      </c>
      <c r="H96" s="242" t="s">
        <v>171</v>
      </c>
      <c r="I96" s="243"/>
      <c r="J96" s="6">
        <v>120</v>
      </c>
      <c r="K96" s="7">
        <v>36.5</v>
      </c>
      <c r="L96" s="7">
        <f>K96*J96</f>
        <v>4380</v>
      </c>
    </row>
    <row r="97" spans="1:12" s="1" customFormat="1" ht="37.5">
      <c r="A97" s="4"/>
      <c r="B97" s="4"/>
      <c r="C97" s="4"/>
      <c r="D97" s="235">
        <v>43</v>
      </c>
      <c r="E97" s="236"/>
      <c r="F97" s="28" t="s">
        <v>170</v>
      </c>
      <c r="G97" s="17" t="s">
        <v>424</v>
      </c>
      <c r="H97" s="242" t="s">
        <v>162</v>
      </c>
      <c r="I97" s="243"/>
      <c r="J97" s="6">
        <v>4</v>
      </c>
      <c r="K97" s="7">
        <v>52</v>
      </c>
      <c r="L97" s="7">
        <f>K97*J97</f>
        <v>208</v>
      </c>
    </row>
    <row r="98" spans="1:12" s="1" customFormat="1" ht="18" customHeight="1">
      <c r="A98" s="4"/>
      <c r="B98" s="4"/>
      <c r="C98" s="4"/>
      <c r="D98" s="235">
        <v>44</v>
      </c>
      <c r="E98" s="236"/>
      <c r="F98" s="17" t="s">
        <v>213</v>
      </c>
      <c r="G98" s="17" t="s">
        <v>214</v>
      </c>
      <c r="H98" s="242" t="s">
        <v>171</v>
      </c>
      <c r="I98" s="243"/>
      <c r="J98" s="6">
        <v>5</v>
      </c>
      <c r="K98" s="7">
        <v>231.3</v>
      </c>
      <c r="L98" s="7">
        <f>K98*J98</f>
        <v>1156.5</v>
      </c>
    </row>
    <row r="99" spans="1:12" s="1" customFormat="1">
      <c r="A99" s="4"/>
      <c r="B99" s="4"/>
      <c r="C99" s="4"/>
      <c r="D99" s="47"/>
      <c r="E99" s="52"/>
      <c r="F99" s="26"/>
      <c r="G99" s="26"/>
      <c r="H99" s="25"/>
      <c r="I99" s="25"/>
      <c r="J99" s="4"/>
      <c r="K99" s="5"/>
      <c r="L99" s="11">
        <f>SUM(L96:L98)</f>
        <v>5744.5</v>
      </c>
    </row>
    <row r="100" spans="1:12" s="1" customFormat="1" ht="12.75" customHeight="1">
      <c r="A100" s="4"/>
      <c r="B100" s="4"/>
      <c r="C100" s="4"/>
      <c r="D100" s="232" t="s">
        <v>225</v>
      </c>
      <c r="E100" s="232"/>
      <c r="F100" s="232"/>
      <c r="G100" s="232"/>
      <c r="H100" s="232"/>
      <c r="I100" s="232"/>
      <c r="J100" s="4"/>
      <c r="K100" s="5"/>
      <c r="L100" s="4"/>
    </row>
    <row r="101" spans="1:12" s="1" customFormat="1">
      <c r="A101" s="4"/>
      <c r="B101" s="4"/>
      <c r="C101" s="4"/>
      <c r="D101" s="235">
        <v>45</v>
      </c>
      <c r="E101" s="236"/>
      <c r="F101" s="17" t="s">
        <v>226</v>
      </c>
      <c r="G101" s="17" t="s">
        <v>227</v>
      </c>
      <c r="H101" s="227" t="s">
        <v>162</v>
      </c>
      <c r="I101" s="228"/>
      <c r="J101" s="6">
        <v>5</v>
      </c>
      <c r="K101" s="7">
        <v>50.73</v>
      </c>
      <c r="L101" s="7">
        <f>K101*J101</f>
        <v>253.64999999999998</v>
      </c>
    </row>
    <row r="102" spans="1:12" s="1" customFormat="1">
      <c r="A102" s="4"/>
      <c r="B102" s="4"/>
      <c r="C102" s="4"/>
      <c r="D102" s="47"/>
      <c r="E102" s="52"/>
      <c r="F102" s="19"/>
      <c r="G102" s="19"/>
      <c r="H102" s="29"/>
      <c r="I102" s="29"/>
      <c r="J102" s="8"/>
      <c r="K102" s="9"/>
      <c r="L102" s="10">
        <f>SUM(L101)</f>
        <v>253.64999999999998</v>
      </c>
    </row>
    <row r="103" spans="1:12" s="1" customFormat="1" ht="12.75" customHeight="1">
      <c r="A103" s="4"/>
      <c r="B103" s="4"/>
      <c r="C103" s="4"/>
      <c r="D103" s="244" t="s">
        <v>134</v>
      </c>
      <c r="E103" s="244"/>
      <c r="F103" s="244"/>
      <c r="G103" s="244"/>
      <c r="H103" s="244"/>
      <c r="I103" s="244"/>
      <c r="J103" s="4"/>
      <c r="K103" s="5"/>
      <c r="L103" s="4"/>
    </row>
    <row r="104" spans="1:12" s="1" customFormat="1">
      <c r="A104" s="4"/>
      <c r="B104" s="4"/>
      <c r="C104" s="4"/>
      <c r="D104" s="245" t="s">
        <v>135</v>
      </c>
      <c r="E104" s="245"/>
      <c r="F104" s="245"/>
      <c r="G104" s="245"/>
      <c r="H104" s="245"/>
      <c r="I104" s="245"/>
      <c r="J104" s="4"/>
      <c r="K104" s="5"/>
      <c r="L104" s="4"/>
    </row>
    <row r="105" spans="1:12" s="1" customFormat="1">
      <c r="A105" s="4"/>
      <c r="B105" s="4"/>
      <c r="C105" s="4"/>
      <c r="D105" s="235">
        <v>46</v>
      </c>
      <c r="E105" s="236"/>
      <c r="F105" s="30" t="s">
        <v>426</v>
      </c>
      <c r="G105" s="3" t="s">
        <v>120</v>
      </c>
      <c r="H105" s="227" t="s">
        <v>80</v>
      </c>
      <c r="I105" s="228"/>
      <c r="J105" s="3">
        <v>30</v>
      </c>
      <c r="K105" s="12">
        <v>480</v>
      </c>
      <c r="L105" s="7">
        <f t="shared" ref="L105:L113" si="2">K105*J105</f>
        <v>14400</v>
      </c>
    </row>
    <row r="106" spans="1:12" s="1" customFormat="1">
      <c r="A106" s="4"/>
      <c r="B106" s="4"/>
      <c r="C106" s="4"/>
      <c r="D106" s="235">
        <v>47</v>
      </c>
      <c r="E106" s="236"/>
      <c r="F106" s="17" t="s">
        <v>365</v>
      </c>
      <c r="G106" s="3" t="s">
        <v>120</v>
      </c>
      <c r="H106" s="227" t="s">
        <v>80</v>
      </c>
      <c r="I106" s="228"/>
      <c r="J106" s="3">
        <v>30</v>
      </c>
      <c r="K106" s="12">
        <v>881</v>
      </c>
      <c r="L106" s="7">
        <f t="shared" si="2"/>
        <v>26430</v>
      </c>
    </row>
    <row r="107" spans="1:12" s="1" customFormat="1">
      <c r="A107" s="4"/>
      <c r="B107" s="4"/>
      <c r="C107" s="4"/>
      <c r="D107" s="235">
        <v>48</v>
      </c>
      <c r="E107" s="236"/>
      <c r="F107" s="17" t="s">
        <v>364</v>
      </c>
      <c r="G107" s="3" t="s">
        <v>120</v>
      </c>
      <c r="H107" s="227" t="s">
        <v>80</v>
      </c>
      <c r="I107" s="228"/>
      <c r="J107" s="3">
        <v>25</v>
      </c>
      <c r="K107" s="7">
        <v>840</v>
      </c>
      <c r="L107" s="7">
        <f t="shared" si="2"/>
        <v>21000</v>
      </c>
    </row>
    <row r="108" spans="1:12" s="1" customFormat="1">
      <c r="A108" s="4"/>
      <c r="B108" s="4"/>
      <c r="C108" s="4"/>
      <c r="D108" s="235">
        <v>49</v>
      </c>
      <c r="E108" s="236"/>
      <c r="F108" s="17" t="s">
        <v>241</v>
      </c>
      <c r="G108" s="3" t="s">
        <v>120</v>
      </c>
      <c r="H108" s="227" t="s">
        <v>80</v>
      </c>
      <c r="I108" s="228"/>
      <c r="J108" s="3">
        <v>25</v>
      </c>
      <c r="K108" s="7">
        <v>802</v>
      </c>
      <c r="L108" s="7">
        <f t="shared" si="2"/>
        <v>20050</v>
      </c>
    </row>
    <row r="109" spans="1:12" s="1" customFormat="1">
      <c r="A109" s="4"/>
      <c r="B109" s="4"/>
      <c r="C109" s="4"/>
      <c r="D109" s="235">
        <v>50</v>
      </c>
      <c r="E109" s="236"/>
      <c r="F109" s="17" t="s">
        <v>455</v>
      </c>
      <c r="G109" s="3" t="s">
        <v>120</v>
      </c>
      <c r="H109" s="227" t="s">
        <v>80</v>
      </c>
      <c r="I109" s="228"/>
      <c r="J109" s="3">
        <v>10</v>
      </c>
      <c r="K109" s="7">
        <v>424</v>
      </c>
      <c r="L109" s="7">
        <f t="shared" si="2"/>
        <v>4240</v>
      </c>
    </row>
    <row r="110" spans="1:12" s="1" customFormat="1">
      <c r="A110" s="4"/>
      <c r="B110" s="4"/>
      <c r="C110" s="4"/>
      <c r="D110" s="235">
        <v>51</v>
      </c>
      <c r="E110" s="236"/>
      <c r="F110" s="4" t="s">
        <v>456</v>
      </c>
      <c r="G110" s="3" t="s">
        <v>137</v>
      </c>
      <c r="H110" s="227" t="s">
        <v>80</v>
      </c>
      <c r="I110" s="228"/>
      <c r="J110" s="3">
        <v>20</v>
      </c>
      <c r="K110" s="7">
        <v>161</v>
      </c>
      <c r="L110" s="7">
        <f t="shared" si="2"/>
        <v>3220</v>
      </c>
    </row>
    <row r="111" spans="1:12" s="1" customFormat="1">
      <c r="A111" s="4"/>
      <c r="B111" s="4"/>
      <c r="C111" s="4"/>
      <c r="D111" s="235">
        <v>52</v>
      </c>
      <c r="E111" s="236"/>
      <c r="F111" s="17" t="s">
        <v>242</v>
      </c>
      <c r="G111" s="3" t="s">
        <v>137</v>
      </c>
      <c r="H111" s="227" t="s">
        <v>80</v>
      </c>
      <c r="I111" s="228"/>
      <c r="J111" s="3">
        <v>35</v>
      </c>
      <c r="K111" s="7">
        <v>430</v>
      </c>
      <c r="L111" s="7">
        <f t="shared" si="2"/>
        <v>15050</v>
      </c>
    </row>
    <row r="112" spans="1:12" s="1" customFormat="1">
      <c r="A112" s="4"/>
      <c r="B112" s="4"/>
      <c r="C112" s="4"/>
      <c r="D112" s="235">
        <v>53</v>
      </c>
      <c r="E112" s="236"/>
      <c r="F112" s="17" t="s">
        <v>388</v>
      </c>
      <c r="G112" s="3" t="s">
        <v>137</v>
      </c>
      <c r="H112" s="227" t="s">
        <v>80</v>
      </c>
      <c r="I112" s="228"/>
      <c r="J112" s="3">
        <v>35</v>
      </c>
      <c r="K112" s="12">
        <v>260</v>
      </c>
      <c r="L112" s="7">
        <f t="shared" si="2"/>
        <v>9100</v>
      </c>
    </row>
    <row r="113" spans="1:12" s="1" customFormat="1">
      <c r="A113" s="4"/>
      <c r="B113" s="4"/>
      <c r="C113" s="4"/>
      <c r="D113" s="235">
        <v>54</v>
      </c>
      <c r="E113" s="236"/>
      <c r="F113" s="17" t="s">
        <v>366</v>
      </c>
      <c r="G113" s="3" t="s">
        <v>137</v>
      </c>
      <c r="H113" s="227" t="s">
        <v>80</v>
      </c>
      <c r="I113" s="228"/>
      <c r="J113" s="3">
        <v>35</v>
      </c>
      <c r="K113" s="7">
        <v>436</v>
      </c>
      <c r="L113" s="7">
        <f t="shared" si="2"/>
        <v>15260</v>
      </c>
    </row>
    <row r="114" spans="1:12" s="1" customFormat="1">
      <c r="A114" s="4"/>
      <c r="B114" s="4"/>
      <c r="C114" s="4"/>
      <c r="D114" s="47"/>
      <c r="E114" s="47"/>
      <c r="F114" s="8"/>
      <c r="G114" s="8"/>
      <c r="H114" s="8"/>
      <c r="I114" s="8"/>
      <c r="J114" s="4"/>
      <c r="K114" s="5"/>
      <c r="L114" s="11">
        <f>SUM(L105:L113)</f>
        <v>128750</v>
      </c>
    </row>
    <row r="115" spans="1:12" s="1" customFormat="1">
      <c r="A115" s="4"/>
      <c r="B115" s="4"/>
      <c r="C115" s="4"/>
      <c r="D115" s="257" t="s">
        <v>138</v>
      </c>
      <c r="E115" s="257"/>
      <c r="F115" s="257"/>
      <c r="G115" s="257"/>
      <c r="H115" s="257"/>
      <c r="I115" s="257"/>
      <c r="J115" s="4"/>
      <c r="K115" s="5"/>
      <c r="L115" s="4"/>
    </row>
    <row r="116" spans="1:12" s="1" customFormat="1">
      <c r="A116" s="4"/>
      <c r="B116" s="4"/>
      <c r="C116" s="4"/>
      <c r="D116" s="48"/>
      <c r="E116" s="48"/>
      <c r="F116" s="27"/>
      <c r="G116" s="4"/>
      <c r="H116" s="4"/>
      <c r="I116" s="4"/>
      <c r="J116" s="4"/>
      <c r="K116" s="5"/>
      <c r="L116" s="4"/>
    </row>
    <row r="117" spans="1:12" s="1" customFormat="1">
      <c r="A117" s="4"/>
      <c r="B117" s="4"/>
      <c r="C117" s="4"/>
      <c r="D117" s="233">
        <v>55</v>
      </c>
      <c r="E117" s="234"/>
      <c r="F117" s="31" t="s">
        <v>423</v>
      </c>
      <c r="G117" s="17" t="s">
        <v>120</v>
      </c>
      <c r="H117" s="227" t="s">
        <v>80</v>
      </c>
      <c r="I117" s="228"/>
      <c r="J117" s="3">
        <v>40</v>
      </c>
      <c r="K117" s="13">
        <v>720</v>
      </c>
      <c r="L117" s="7">
        <f t="shared" ref="L117:L127" si="3">K117*J117</f>
        <v>28800</v>
      </c>
    </row>
    <row r="118" spans="1:12" s="1" customFormat="1">
      <c r="A118" s="4"/>
      <c r="B118" s="4"/>
      <c r="C118" s="4"/>
      <c r="D118" s="233">
        <v>56</v>
      </c>
      <c r="E118" s="234"/>
      <c r="F118" s="31" t="s">
        <v>457</v>
      </c>
      <c r="G118" s="17" t="s">
        <v>120</v>
      </c>
      <c r="H118" s="227" t="s">
        <v>80</v>
      </c>
      <c r="I118" s="228"/>
      <c r="J118" s="3">
        <v>40</v>
      </c>
      <c r="K118" s="7">
        <v>1421</v>
      </c>
      <c r="L118" s="7">
        <f t="shared" si="3"/>
        <v>56840</v>
      </c>
    </row>
    <row r="119" spans="1:12" s="1" customFormat="1">
      <c r="A119" s="4"/>
      <c r="B119" s="4"/>
      <c r="C119" s="4"/>
      <c r="D119" s="233">
        <v>57</v>
      </c>
      <c r="E119" s="234"/>
      <c r="F119" s="31" t="s">
        <v>458</v>
      </c>
      <c r="G119" s="17" t="s">
        <v>120</v>
      </c>
      <c r="H119" s="227" t="s">
        <v>80</v>
      </c>
      <c r="I119" s="228"/>
      <c r="J119" s="3">
        <v>15</v>
      </c>
      <c r="K119" s="7">
        <v>931</v>
      </c>
      <c r="L119" s="7">
        <f t="shared" si="3"/>
        <v>13965</v>
      </c>
    </row>
    <row r="120" spans="1:12" s="1" customFormat="1">
      <c r="A120" s="4"/>
      <c r="B120" s="4"/>
      <c r="C120" s="4"/>
      <c r="D120" s="233">
        <v>58</v>
      </c>
      <c r="E120" s="234"/>
      <c r="F120" s="31" t="s">
        <v>239</v>
      </c>
      <c r="G120" s="17" t="s">
        <v>120</v>
      </c>
      <c r="H120" s="227" t="s">
        <v>80</v>
      </c>
      <c r="I120" s="228"/>
      <c r="J120" s="3">
        <v>30</v>
      </c>
      <c r="K120" s="12">
        <v>818.4</v>
      </c>
      <c r="L120" s="7">
        <f t="shared" si="3"/>
        <v>24552</v>
      </c>
    </row>
    <row r="121" spans="1:12" s="1" customFormat="1">
      <c r="A121" s="4"/>
      <c r="B121" s="4"/>
      <c r="C121" s="4"/>
      <c r="D121" s="233">
        <v>59</v>
      </c>
      <c r="E121" s="234"/>
      <c r="F121" s="31" t="s">
        <v>415</v>
      </c>
      <c r="G121" s="32" t="s">
        <v>120</v>
      </c>
      <c r="H121" s="227" t="s">
        <v>80</v>
      </c>
      <c r="I121" s="228"/>
      <c r="J121" s="3">
        <v>40</v>
      </c>
      <c r="K121" s="12">
        <v>600</v>
      </c>
      <c r="L121" s="7">
        <f t="shared" si="3"/>
        <v>24000</v>
      </c>
    </row>
    <row r="122" spans="1:12" s="1" customFormat="1" ht="37.5">
      <c r="A122" s="4"/>
      <c r="B122" s="4"/>
      <c r="C122" s="4"/>
      <c r="D122" s="233">
        <v>60</v>
      </c>
      <c r="E122" s="234"/>
      <c r="F122" s="31" t="s">
        <v>416</v>
      </c>
      <c r="G122" s="17" t="s">
        <v>120</v>
      </c>
      <c r="H122" s="227" t="s">
        <v>80</v>
      </c>
      <c r="I122" s="228"/>
      <c r="J122" s="3">
        <v>40</v>
      </c>
      <c r="K122" s="13">
        <v>1200</v>
      </c>
      <c r="L122" s="7">
        <f t="shared" si="3"/>
        <v>48000</v>
      </c>
    </row>
    <row r="123" spans="1:12" s="1" customFormat="1">
      <c r="A123" s="4"/>
      <c r="B123" s="4"/>
      <c r="C123" s="4"/>
      <c r="D123" s="233">
        <v>61</v>
      </c>
      <c r="E123" s="234"/>
      <c r="F123" s="31" t="s">
        <v>243</v>
      </c>
      <c r="G123" s="17" t="s">
        <v>141</v>
      </c>
      <c r="H123" s="227" t="s">
        <v>148</v>
      </c>
      <c r="I123" s="228"/>
      <c r="J123" s="3">
        <v>15</v>
      </c>
      <c r="K123" s="7">
        <v>750</v>
      </c>
      <c r="L123" s="7">
        <f t="shared" si="3"/>
        <v>11250</v>
      </c>
    </row>
    <row r="124" spans="1:12" s="1" customFormat="1">
      <c r="A124" s="4"/>
      <c r="B124" s="4"/>
      <c r="C124" s="4"/>
      <c r="D124" s="233">
        <v>62</v>
      </c>
      <c r="E124" s="234"/>
      <c r="F124" s="31" t="s">
        <v>367</v>
      </c>
      <c r="G124" s="17" t="s">
        <v>141</v>
      </c>
      <c r="H124" s="227" t="s">
        <v>148</v>
      </c>
      <c r="I124" s="228"/>
      <c r="J124" s="3">
        <v>25</v>
      </c>
      <c r="K124" s="7">
        <v>560</v>
      </c>
      <c r="L124" s="7">
        <f t="shared" si="3"/>
        <v>14000</v>
      </c>
    </row>
    <row r="125" spans="1:12" s="1" customFormat="1">
      <c r="A125" s="4"/>
      <c r="B125" s="4"/>
      <c r="C125" s="4"/>
      <c r="D125" s="233">
        <v>63</v>
      </c>
      <c r="E125" s="234"/>
      <c r="F125" s="31" t="s">
        <v>368</v>
      </c>
      <c r="G125" s="17" t="s">
        <v>141</v>
      </c>
      <c r="H125" s="227" t="s">
        <v>148</v>
      </c>
      <c r="I125" s="228"/>
      <c r="J125" s="3">
        <v>10</v>
      </c>
      <c r="K125" s="7">
        <v>805</v>
      </c>
      <c r="L125" s="7">
        <f t="shared" si="3"/>
        <v>8050</v>
      </c>
    </row>
    <row r="126" spans="1:12" s="1" customFormat="1" ht="36.6" customHeight="1">
      <c r="A126" s="4"/>
      <c r="B126" s="4"/>
      <c r="C126" s="4"/>
      <c r="D126" s="233">
        <v>64</v>
      </c>
      <c r="E126" s="234"/>
      <c r="F126" s="31" t="s">
        <v>379</v>
      </c>
      <c r="G126" s="17" t="s">
        <v>380</v>
      </c>
      <c r="H126" s="227" t="s">
        <v>80</v>
      </c>
      <c r="I126" s="228"/>
      <c r="J126" s="3">
        <v>100</v>
      </c>
      <c r="K126" s="12">
        <v>225</v>
      </c>
      <c r="L126" s="7">
        <f t="shared" si="3"/>
        <v>22500</v>
      </c>
    </row>
    <row r="127" spans="1:12" s="1" customFormat="1" ht="36.6" customHeight="1">
      <c r="A127" s="4"/>
      <c r="B127" s="4"/>
      <c r="C127" s="4"/>
      <c r="D127" s="235">
        <v>65</v>
      </c>
      <c r="E127" s="236"/>
      <c r="F127" s="31" t="s">
        <v>389</v>
      </c>
      <c r="G127" s="17" t="s">
        <v>390</v>
      </c>
      <c r="H127" s="227" t="s">
        <v>148</v>
      </c>
      <c r="I127" s="228"/>
      <c r="J127" s="3">
        <v>100</v>
      </c>
      <c r="K127" s="12">
        <v>290</v>
      </c>
      <c r="L127" s="7">
        <f t="shared" si="3"/>
        <v>29000</v>
      </c>
    </row>
    <row r="128" spans="1:12" s="1" customFormat="1" ht="27.6" customHeight="1">
      <c r="A128" s="4"/>
      <c r="B128" s="4"/>
      <c r="C128" s="4"/>
      <c r="D128" s="47"/>
      <c r="E128" s="47"/>
      <c r="F128" s="237"/>
      <c r="G128" s="237"/>
      <c r="H128" s="237"/>
      <c r="I128" s="237"/>
      <c r="J128" s="4"/>
      <c r="K128" s="5"/>
      <c r="L128" s="11">
        <f>SUM(L117:L127)</f>
        <v>280957</v>
      </c>
    </row>
    <row r="129" spans="1:13" s="1" customFormat="1">
      <c r="A129" s="4"/>
      <c r="B129" s="4"/>
      <c r="C129" s="4"/>
      <c r="D129" s="47"/>
      <c r="E129" s="52"/>
      <c r="F129" s="19"/>
      <c r="G129" s="19"/>
      <c r="H129" s="29"/>
      <c r="I129" s="29"/>
      <c r="J129" s="8"/>
      <c r="K129" s="9"/>
      <c r="L129" s="9"/>
    </row>
    <row r="130" spans="1:13" s="1" customFormat="1">
      <c r="A130" s="4"/>
      <c r="B130" s="4"/>
      <c r="C130" s="4"/>
      <c r="D130" s="229" t="s">
        <v>174</v>
      </c>
      <c r="E130" s="229"/>
      <c r="F130" s="229"/>
      <c r="G130" s="229"/>
      <c r="H130" s="229"/>
      <c r="I130" s="229"/>
      <c r="J130" s="4"/>
      <c r="K130" s="5"/>
      <c r="L130" s="4"/>
    </row>
    <row r="131" spans="1:13" s="1" customFormat="1">
      <c r="A131" s="4"/>
      <c r="B131" s="4"/>
      <c r="C131" s="4"/>
      <c r="D131" s="48"/>
      <c r="E131" s="48"/>
      <c r="F131" s="4"/>
      <c r="G131" s="4"/>
      <c r="H131" s="8"/>
      <c r="I131" s="4"/>
      <c r="J131" s="4"/>
      <c r="K131" s="5"/>
      <c r="L131" s="4"/>
    </row>
    <row r="132" spans="1:13" s="1" customFormat="1">
      <c r="A132" s="4"/>
      <c r="B132" s="4"/>
      <c r="C132" s="4"/>
      <c r="D132" s="46">
        <v>66</v>
      </c>
      <c r="E132" s="224" t="s">
        <v>177</v>
      </c>
      <c r="F132" s="225"/>
      <c r="G132" s="226"/>
      <c r="H132" s="33" t="s">
        <v>178</v>
      </c>
      <c r="I132" s="16"/>
      <c r="J132" s="3">
        <v>30</v>
      </c>
      <c r="K132" s="7">
        <v>20.399999999999999</v>
      </c>
      <c r="L132" s="7">
        <f t="shared" ref="L132:L155" si="4">K132*J132</f>
        <v>612</v>
      </c>
    </row>
    <row r="133" spans="1:13" s="1" customFormat="1" ht="18" customHeight="1">
      <c r="A133" s="4"/>
      <c r="B133" s="4"/>
      <c r="C133" s="4"/>
      <c r="D133" s="46">
        <v>67</v>
      </c>
      <c r="E133" s="224" t="s">
        <v>181</v>
      </c>
      <c r="F133" s="225"/>
      <c r="G133" s="226"/>
      <c r="H133" s="33" t="s">
        <v>179</v>
      </c>
      <c r="I133" s="16"/>
      <c r="J133" s="3">
        <v>500</v>
      </c>
      <c r="K133" s="7">
        <v>45.8</v>
      </c>
      <c r="L133" s="7">
        <f t="shared" si="4"/>
        <v>22900</v>
      </c>
    </row>
    <row r="134" spans="1:13" s="1" customFormat="1">
      <c r="A134" s="4"/>
      <c r="B134" s="4"/>
      <c r="C134" s="4"/>
      <c r="D134" s="46">
        <v>68</v>
      </c>
      <c r="E134" s="224" t="s">
        <v>180</v>
      </c>
      <c r="F134" s="225"/>
      <c r="G134" s="226"/>
      <c r="H134" s="33" t="s">
        <v>179</v>
      </c>
      <c r="I134" s="16"/>
      <c r="J134" s="3">
        <v>80</v>
      </c>
      <c r="K134" s="7">
        <v>27.25</v>
      </c>
      <c r="L134" s="7">
        <f t="shared" si="4"/>
        <v>2180</v>
      </c>
    </row>
    <row r="135" spans="1:13" s="1" customFormat="1">
      <c r="A135" s="4"/>
      <c r="B135" s="4"/>
      <c r="C135" s="4"/>
      <c r="D135" s="46">
        <v>69</v>
      </c>
      <c r="E135" s="224" t="s">
        <v>408</v>
      </c>
      <c r="F135" s="225"/>
      <c r="G135" s="226"/>
      <c r="H135" s="33" t="s">
        <v>178</v>
      </c>
      <c r="I135" s="16"/>
      <c r="J135" s="3">
        <v>15</v>
      </c>
      <c r="K135" s="7">
        <v>27.9</v>
      </c>
      <c r="L135" s="7">
        <f t="shared" si="4"/>
        <v>418.5</v>
      </c>
    </row>
    <row r="136" spans="1:13" s="1" customFormat="1">
      <c r="A136" s="4"/>
      <c r="B136" s="4"/>
      <c r="C136" s="4"/>
      <c r="D136" s="46">
        <v>70</v>
      </c>
      <c r="E136" s="224" t="s">
        <v>221</v>
      </c>
      <c r="F136" s="225"/>
      <c r="G136" s="226"/>
      <c r="H136" s="33" t="s">
        <v>179</v>
      </c>
      <c r="I136" s="16"/>
      <c r="J136" s="3">
        <v>120</v>
      </c>
      <c r="K136" s="7">
        <v>208</v>
      </c>
      <c r="L136" s="7">
        <f t="shared" si="4"/>
        <v>24960</v>
      </c>
    </row>
    <row r="137" spans="1:13" s="1" customFormat="1">
      <c r="A137" s="4"/>
      <c r="B137" s="4"/>
      <c r="C137" s="4"/>
      <c r="D137" s="46">
        <v>71</v>
      </c>
      <c r="E137" s="224" t="s">
        <v>175</v>
      </c>
      <c r="F137" s="225"/>
      <c r="G137" s="226"/>
      <c r="H137" s="33" t="s">
        <v>178</v>
      </c>
      <c r="I137" s="16"/>
      <c r="J137" s="3">
        <v>180000</v>
      </c>
      <c r="K137" s="12">
        <v>4.3</v>
      </c>
      <c r="L137" s="7">
        <f t="shared" si="4"/>
        <v>774000</v>
      </c>
      <c r="M137" s="1">
        <v>230000</v>
      </c>
    </row>
    <row r="138" spans="1:13" s="1" customFormat="1">
      <c r="A138" s="4"/>
      <c r="B138" s="4"/>
      <c r="C138" s="4"/>
      <c r="D138" s="46">
        <v>72</v>
      </c>
      <c r="E138" s="224" t="s">
        <v>176</v>
      </c>
      <c r="F138" s="225"/>
      <c r="G138" s="226"/>
      <c r="H138" s="33" t="s">
        <v>244</v>
      </c>
      <c r="I138" s="16"/>
      <c r="J138" s="3">
        <v>500</v>
      </c>
      <c r="K138" s="7">
        <v>26.4</v>
      </c>
      <c r="L138" s="7">
        <f t="shared" si="4"/>
        <v>13200</v>
      </c>
    </row>
    <row r="139" spans="1:13" s="1" customFormat="1" ht="18" customHeight="1">
      <c r="A139" s="4"/>
      <c r="B139" s="4"/>
      <c r="C139" s="4"/>
      <c r="D139" s="46">
        <v>73</v>
      </c>
      <c r="E139" s="224" t="s">
        <v>182</v>
      </c>
      <c r="F139" s="225"/>
      <c r="G139" s="226"/>
      <c r="H139" s="33" t="s">
        <v>178</v>
      </c>
      <c r="I139" s="16"/>
      <c r="J139" s="3">
        <v>5000</v>
      </c>
      <c r="K139" s="7">
        <v>4.5</v>
      </c>
      <c r="L139" s="7">
        <f t="shared" si="4"/>
        <v>22500</v>
      </c>
    </row>
    <row r="140" spans="1:13" s="1" customFormat="1">
      <c r="A140" s="4"/>
      <c r="B140" s="4"/>
      <c r="C140" s="4"/>
      <c r="D140" s="46">
        <v>74</v>
      </c>
      <c r="E140" s="224" t="s">
        <v>183</v>
      </c>
      <c r="F140" s="225"/>
      <c r="G140" s="226"/>
      <c r="H140" s="33" t="s">
        <v>178</v>
      </c>
      <c r="I140" s="16"/>
      <c r="J140" s="3">
        <v>3000</v>
      </c>
      <c r="K140" s="7">
        <v>7.15</v>
      </c>
      <c r="L140" s="7">
        <f t="shared" si="4"/>
        <v>21450</v>
      </c>
    </row>
    <row r="141" spans="1:13" s="1" customFormat="1">
      <c r="A141" s="15"/>
      <c r="B141" s="15"/>
      <c r="C141" s="15"/>
      <c r="D141" s="46">
        <v>75</v>
      </c>
      <c r="E141" s="224" t="s">
        <v>200</v>
      </c>
      <c r="F141" s="225"/>
      <c r="G141" s="226"/>
      <c r="H141" s="33" t="s">
        <v>179</v>
      </c>
      <c r="I141" s="34"/>
      <c r="J141" s="3">
        <v>60</v>
      </c>
      <c r="K141" s="12">
        <v>49.2</v>
      </c>
      <c r="L141" s="7">
        <f t="shared" si="4"/>
        <v>2952</v>
      </c>
    </row>
    <row r="142" spans="1:13" s="1" customFormat="1">
      <c r="A142" s="15"/>
      <c r="B142" s="15"/>
      <c r="C142" s="15"/>
      <c r="D142" s="46">
        <v>76</v>
      </c>
      <c r="E142" s="227" t="s">
        <v>250</v>
      </c>
      <c r="F142" s="246"/>
      <c r="G142" s="228"/>
      <c r="H142" s="33" t="s">
        <v>179</v>
      </c>
      <c r="I142" s="34"/>
      <c r="J142" s="3">
        <v>60</v>
      </c>
      <c r="K142" s="12">
        <v>44.4</v>
      </c>
      <c r="L142" s="7">
        <f t="shared" si="4"/>
        <v>2664</v>
      </c>
    </row>
    <row r="143" spans="1:13" s="1" customFormat="1">
      <c r="A143" s="15"/>
      <c r="B143" s="15"/>
      <c r="C143" s="15"/>
      <c r="D143" s="46">
        <v>77</v>
      </c>
      <c r="E143" s="227" t="s">
        <v>201</v>
      </c>
      <c r="F143" s="246"/>
      <c r="G143" s="228"/>
      <c r="H143" s="33" t="s">
        <v>179</v>
      </c>
      <c r="I143" s="34"/>
      <c r="J143" s="3">
        <v>60</v>
      </c>
      <c r="K143" s="12">
        <v>46.8</v>
      </c>
      <c r="L143" s="7">
        <f t="shared" si="4"/>
        <v>2808</v>
      </c>
    </row>
    <row r="144" spans="1:13" s="1" customFormat="1">
      <c r="A144" s="15"/>
      <c r="B144" s="15"/>
      <c r="C144" s="15"/>
      <c r="D144" s="46">
        <v>78</v>
      </c>
      <c r="E144" s="227" t="s">
        <v>203</v>
      </c>
      <c r="F144" s="246"/>
      <c r="G144" s="228"/>
      <c r="H144" s="33" t="s">
        <v>179</v>
      </c>
      <c r="I144" s="34"/>
      <c r="J144" s="3">
        <v>60</v>
      </c>
      <c r="K144" s="12">
        <v>69.599999999999994</v>
      </c>
      <c r="L144" s="7">
        <f t="shared" si="4"/>
        <v>4176</v>
      </c>
    </row>
    <row r="145" spans="1:12" s="1" customFormat="1">
      <c r="A145" s="15"/>
      <c r="B145" s="15"/>
      <c r="C145" s="15"/>
      <c r="D145" s="46">
        <v>79</v>
      </c>
      <c r="E145" s="227" t="s">
        <v>202</v>
      </c>
      <c r="F145" s="246"/>
      <c r="G145" s="228"/>
      <c r="H145" s="33" t="s">
        <v>179</v>
      </c>
      <c r="I145" s="34"/>
      <c r="J145" s="3">
        <v>60</v>
      </c>
      <c r="K145" s="12">
        <v>105.6</v>
      </c>
      <c r="L145" s="7">
        <f t="shared" si="4"/>
        <v>6336</v>
      </c>
    </row>
    <row r="146" spans="1:12" s="1" customFormat="1">
      <c r="A146" s="15"/>
      <c r="B146" s="15"/>
      <c r="C146" s="15"/>
      <c r="D146" s="46">
        <v>80</v>
      </c>
      <c r="E146" s="227" t="s">
        <v>199</v>
      </c>
      <c r="F146" s="246"/>
      <c r="G146" s="228"/>
      <c r="H146" s="33" t="s">
        <v>179</v>
      </c>
      <c r="I146" s="34"/>
      <c r="J146" s="3">
        <v>60</v>
      </c>
      <c r="K146" s="12">
        <v>70.8</v>
      </c>
      <c r="L146" s="7">
        <f t="shared" si="4"/>
        <v>4248</v>
      </c>
    </row>
    <row r="147" spans="1:12" s="1" customFormat="1">
      <c r="A147" s="4"/>
      <c r="B147" s="4"/>
      <c r="C147" s="4"/>
      <c r="D147" s="46">
        <v>81</v>
      </c>
      <c r="E147" s="227" t="s">
        <v>251</v>
      </c>
      <c r="F147" s="246"/>
      <c r="G147" s="228"/>
      <c r="H147" s="33" t="s">
        <v>179</v>
      </c>
      <c r="I147" s="16"/>
      <c r="J147" s="3">
        <v>300</v>
      </c>
      <c r="K147" s="12">
        <v>206.4</v>
      </c>
      <c r="L147" s="7">
        <f t="shared" si="4"/>
        <v>61920</v>
      </c>
    </row>
    <row r="148" spans="1:12" s="1" customFormat="1">
      <c r="A148" s="4"/>
      <c r="B148" s="4"/>
      <c r="C148" s="4"/>
      <c r="D148" s="46">
        <v>82</v>
      </c>
      <c r="E148" s="227" t="s">
        <v>252</v>
      </c>
      <c r="F148" s="246"/>
      <c r="G148" s="228"/>
      <c r="H148" s="33" t="s">
        <v>178</v>
      </c>
      <c r="I148" s="16"/>
      <c r="J148" s="3">
        <v>5</v>
      </c>
      <c r="K148" s="12">
        <v>216</v>
      </c>
      <c r="L148" s="7">
        <f t="shared" si="4"/>
        <v>1080</v>
      </c>
    </row>
    <row r="149" spans="1:12" s="1" customFormat="1">
      <c r="A149" s="4"/>
      <c r="B149" s="4"/>
      <c r="C149" s="4"/>
      <c r="D149" s="46">
        <v>83</v>
      </c>
      <c r="E149" s="227" t="s">
        <v>253</v>
      </c>
      <c r="F149" s="246"/>
      <c r="G149" s="228"/>
      <c r="H149" s="33" t="s">
        <v>178</v>
      </c>
      <c r="I149" s="16"/>
      <c r="J149" s="3">
        <v>600</v>
      </c>
      <c r="K149" s="12">
        <v>6</v>
      </c>
      <c r="L149" s="7">
        <f t="shared" si="4"/>
        <v>3600</v>
      </c>
    </row>
    <row r="150" spans="1:12" s="1" customFormat="1">
      <c r="A150" s="4"/>
      <c r="B150" s="4"/>
      <c r="C150" s="4"/>
      <c r="D150" s="46">
        <v>84</v>
      </c>
      <c r="E150" s="227" t="s">
        <v>254</v>
      </c>
      <c r="F150" s="246"/>
      <c r="G150" s="228"/>
      <c r="H150" s="33" t="s">
        <v>178</v>
      </c>
      <c r="I150" s="16"/>
      <c r="J150" s="3">
        <v>400</v>
      </c>
      <c r="K150" s="12">
        <v>12</v>
      </c>
      <c r="L150" s="7">
        <f t="shared" si="4"/>
        <v>4800</v>
      </c>
    </row>
    <row r="151" spans="1:12" s="1" customFormat="1">
      <c r="A151" s="4"/>
      <c r="B151" s="4"/>
      <c r="C151" s="4"/>
      <c r="D151" s="46">
        <v>85</v>
      </c>
      <c r="E151" s="227" t="s">
        <v>384</v>
      </c>
      <c r="F151" s="246"/>
      <c r="G151" s="228"/>
      <c r="H151" s="33" t="s">
        <v>179</v>
      </c>
      <c r="I151" s="16"/>
      <c r="J151" s="3">
        <v>100</v>
      </c>
      <c r="K151" s="12">
        <v>266.39999999999998</v>
      </c>
      <c r="L151" s="7">
        <f t="shared" si="4"/>
        <v>26639.999999999996</v>
      </c>
    </row>
    <row r="152" spans="1:12" s="1" customFormat="1">
      <c r="A152" s="4"/>
      <c r="B152" s="4"/>
      <c r="C152" s="4"/>
      <c r="D152" s="46">
        <v>86</v>
      </c>
      <c r="E152" s="227" t="s">
        <v>255</v>
      </c>
      <c r="F152" s="246"/>
      <c r="G152" s="228"/>
      <c r="H152" s="33" t="s">
        <v>178</v>
      </c>
      <c r="I152" s="16"/>
      <c r="J152" s="3">
        <v>10</v>
      </c>
      <c r="K152" s="12">
        <v>434.4</v>
      </c>
      <c r="L152" s="7">
        <f t="shared" si="4"/>
        <v>4344</v>
      </c>
    </row>
    <row r="153" spans="1:12" s="1" customFormat="1">
      <c r="A153" s="4"/>
      <c r="B153" s="4"/>
      <c r="C153" s="4"/>
      <c r="D153" s="46">
        <v>87</v>
      </c>
      <c r="E153" s="227" t="s">
        <v>256</v>
      </c>
      <c r="F153" s="246"/>
      <c r="G153" s="228"/>
      <c r="H153" s="33" t="s">
        <v>179</v>
      </c>
      <c r="I153" s="16"/>
      <c r="J153" s="3">
        <v>150</v>
      </c>
      <c r="K153" s="12">
        <v>381.6</v>
      </c>
      <c r="L153" s="7">
        <f t="shared" si="4"/>
        <v>57240</v>
      </c>
    </row>
    <row r="154" spans="1:12" s="1" customFormat="1">
      <c r="A154" s="4"/>
      <c r="B154" s="4"/>
      <c r="C154" s="4"/>
      <c r="D154" s="46">
        <v>88</v>
      </c>
      <c r="E154" s="227" t="s">
        <v>257</v>
      </c>
      <c r="F154" s="246"/>
      <c r="G154" s="228"/>
      <c r="H154" s="33" t="s">
        <v>178</v>
      </c>
      <c r="I154" s="16"/>
      <c r="J154" s="3">
        <v>5000</v>
      </c>
      <c r="K154" s="12">
        <v>3.6</v>
      </c>
      <c r="L154" s="7">
        <f t="shared" si="4"/>
        <v>18000</v>
      </c>
    </row>
    <row r="155" spans="1:12" s="1" customFormat="1">
      <c r="A155" s="4"/>
      <c r="B155" s="4"/>
      <c r="C155" s="4"/>
      <c r="D155" s="46">
        <v>89</v>
      </c>
      <c r="E155" s="227" t="s">
        <v>258</v>
      </c>
      <c r="F155" s="246"/>
      <c r="G155" s="228"/>
      <c r="H155" s="33" t="s">
        <v>178</v>
      </c>
      <c r="I155" s="16"/>
      <c r="J155" s="3">
        <v>40</v>
      </c>
      <c r="K155" s="13">
        <v>2901.6</v>
      </c>
      <c r="L155" s="7">
        <f t="shared" si="4"/>
        <v>116064</v>
      </c>
    </row>
    <row r="156" spans="1:12" s="1" customFormat="1">
      <c r="A156" s="4"/>
      <c r="B156" s="4"/>
      <c r="C156" s="4"/>
      <c r="D156" s="47"/>
      <c r="E156" s="47"/>
      <c r="F156" s="29"/>
      <c r="G156" s="29"/>
      <c r="H156" s="8"/>
      <c r="I156" s="8"/>
      <c r="J156" s="8"/>
      <c r="K156" s="14"/>
      <c r="L156" s="10">
        <f>SUM(L132:L155)</f>
        <v>1199092.5</v>
      </c>
    </row>
    <row r="157" spans="1:12" s="1" customFormat="1" ht="36.6" customHeight="1">
      <c r="A157" s="15"/>
      <c r="B157" s="15"/>
      <c r="C157" s="15"/>
      <c r="D157" s="232" t="s">
        <v>184</v>
      </c>
      <c r="E157" s="232"/>
      <c r="F157" s="232"/>
      <c r="G157" s="232"/>
      <c r="H157" s="232"/>
      <c r="I157" s="232"/>
      <c r="J157" s="4"/>
      <c r="K157" s="5"/>
      <c r="L157" s="4"/>
    </row>
    <row r="158" spans="1:12" s="1" customFormat="1">
      <c r="A158" s="4"/>
      <c r="B158" s="4"/>
      <c r="C158" s="4"/>
      <c r="D158" s="46">
        <v>90</v>
      </c>
      <c r="E158" s="224" t="s">
        <v>259</v>
      </c>
      <c r="F158" s="225"/>
      <c r="G158" s="226"/>
      <c r="H158" s="33" t="s">
        <v>178</v>
      </c>
      <c r="I158" s="16"/>
      <c r="J158" s="3">
        <v>30</v>
      </c>
      <c r="K158" s="12">
        <v>60</v>
      </c>
      <c r="L158" s="7">
        <f t="shared" ref="L158:L216" si="5">K158*J158</f>
        <v>1800</v>
      </c>
    </row>
    <row r="159" spans="1:12" s="1" customFormat="1">
      <c r="A159" s="4"/>
      <c r="B159" s="4"/>
      <c r="C159" s="4"/>
      <c r="D159" s="46">
        <v>91</v>
      </c>
      <c r="E159" s="224" t="s">
        <v>260</v>
      </c>
      <c r="F159" s="225"/>
      <c r="G159" s="226"/>
      <c r="H159" s="33" t="s">
        <v>178</v>
      </c>
      <c r="I159" s="16"/>
      <c r="J159" s="3">
        <v>30</v>
      </c>
      <c r="K159" s="12">
        <v>51.6</v>
      </c>
      <c r="L159" s="7">
        <f t="shared" si="5"/>
        <v>1548</v>
      </c>
    </row>
    <row r="160" spans="1:12" s="1" customFormat="1">
      <c r="A160" s="4"/>
      <c r="B160" s="4"/>
      <c r="C160" s="4"/>
      <c r="D160" s="46">
        <v>92</v>
      </c>
      <c r="E160" s="224" t="s">
        <v>261</v>
      </c>
      <c r="F160" s="225"/>
      <c r="G160" s="226"/>
      <c r="H160" s="33" t="s">
        <v>178</v>
      </c>
      <c r="I160" s="16"/>
      <c r="J160" s="3">
        <v>30</v>
      </c>
      <c r="K160" s="12">
        <v>54</v>
      </c>
      <c r="L160" s="7">
        <f>K160*J160</f>
        <v>1620</v>
      </c>
    </row>
    <row r="161" spans="1:12" s="1" customFormat="1">
      <c r="A161" s="4"/>
      <c r="B161" s="4"/>
      <c r="C161" s="4"/>
      <c r="D161" s="46">
        <v>93</v>
      </c>
      <c r="E161" s="224" t="s">
        <v>262</v>
      </c>
      <c r="F161" s="225"/>
      <c r="G161" s="226"/>
      <c r="H161" s="33" t="s">
        <v>178</v>
      </c>
      <c r="I161" s="16"/>
      <c r="J161" s="3">
        <v>200</v>
      </c>
      <c r="K161" s="12">
        <v>70.8</v>
      </c>
      <c r="L161" s="7">
        <f t="shared" si="5"/>
        <v>14160</v>
      </c>
    </row>
    <row r="162" spans="1:12" s="1" customFormat="1">
      <c r="A162" s="4"/>
      <c r="B162" s="4"/>
      <c r="C162" s="4"/>
      <c r="D162" s="46">
        <v>94</v>
      </c>
      <c r="E162" s="224" t="s">
        <v>263</v>
      </c>
      <c r="F162" s="225"/>
      <c r="G162" s="226"/>
      <c r="H162" s="33" t="s">
        <v>178</v>
      </c>
      <c r="I162" s="16"/>
      <c r="J162" s="3">
        <v>50</v>
      </c>
      <c r="K162" s="12">
        <v>164.4</v>
      </c>
      <c r="L162" s="7">
        <f t="shared" si="5"/>
        <v>8220</v>
      </c>
    </row>
    <row r="163" spans="1:12" s="1" customFormat="1">
      <c r="A163" s="4"/>
      <c r="B163" s="4"/>
      <c r="C163" s="4"/>
      <c r="D163" s="46">
        <v>95</v>
      </c>
      <c r="E163" s="224" t="s">
        <v>264</v>
      </c>
      <c r="F163" s="225"/>
      <c r="G163" s="226"/>
      <c r="H163" s="33" t="s">
        <v>178</v>
      </c>
      <c r="I163" s="16"/>
      <c r="J163" s="3">
        <v>50</v>
      </c>
      <c r="K163" s="12">
        <v>112.8</v>
      </c>
      <c r="L163" s="7">
        <f t="shared" si="5"/>
        <v>5640</v>
      </c>
    </row>
    <row r="164" spans="1:12" s="1" customFormat="1">
      <c r="A164" s="4"/>
      <c r="B164" s="4"/>
      <c r="C164" s="4"/>
      <c r="D164" s="46">
        <v>96</v>
      </c>
      <c r="E164" s="224" t="s">
        <v>265</v>
      </c>
      <c r="F164" s="225"/>
      <c r="G164" s="226"/>
      <c r="H164" s="33" t="s">
        <v>178</v>
      </c>
      <c r="I164" s="16"/>
      <c r="J164" s="3">
        <v>15</v>
      </c>
      <c r="K164" s="12">
        <v>100.8</v>
      </c>
      <c r="L164" s="7">
        <f t="shared" si="5"/>
        <v>1512</v>
      </c>
    </row>
    <row r="165" spans="1:12" s="1" customFormat="1">
      <c r="A165" s="4"/>
      <c r="B165" s="4"/>
      <c r="C165" s="4"/>
      <c r="D165" s="46">
        <v>97</v>
      </c>
      <c r="E165" s="224" t="s">
        <v>266</v>
      </c>
      <c r="F165" s="225"/>
      <c r="G165" s="226"/>
      <c r="H165" s="33" t="s">
        <v>178</v>
      </c>
      <c r="I165" s="16"/>
      <c r="J165" s="3">
        <v>10</v>
      </c>
      <c r="K165" s="12">
        <v>56.4</v>
      </c>
      <c r="L165" s="7">
        <f t="shared" si="5"/>
        <v>564</v>
      </c>
    </row>
    <row r="166" spans="1:12" s="1" customFormat="1">
      <c r="A166" s="4"/>
      <c r="B166" s="4"/>
      <c r="C166" s="4"/>
      <c r="D166" s="46">
        <v>98</v>
      </c>
      <c r="E166" s="224" t="s">
        <v>267</v>
      </c>
      <c r="F166" s="225"/>
      <c r="G166" s="226"/>
      <c r="H166" s="33" t="s">
        <v>178</v>
      </c>
      <c r="I166" s="16"/>
      <c r="J166" s="3">
        <v>30</v>
      </c>
      <c r="K166" s="12">
        <v>54</v>
      </c>
      <c r="L166" s="7">
        <f t="shared" si="5"/>
        <v>1620</v>
      </c>
    </row>
    <row r="167" spans="1:12" s="1" customFormat="1" ht="18" customHeight="1">
      <c r="A167" s="4"/>
      <c r="B167" s="4"/>
      <c r="C167" s="4"/>
      <c r="D167" s="46">
        <v>99</v>
      </c>
      <c r="E167" s="224" t="s">
        <v>268</v>
      </c>
      <c r="F167" s="225"/>
      <c r="G167" s="226"/>
      <c r="H167" s="33" t="s">
        <v>178</v>
      </c>
      <c r="I167" s="16"/>
      <c r="J167" s="3">
        <v>30</v>
      </c>
      <c r="K167" s="12">
        <v>54</v>
      </c>
      <c r="L167" s="7">
        <f t="shared" si="5"/>
        <v>1620</v>
      </c>
    </row>
    <row r="168" spans="1:12" s="1" customFormat="1" ht="18" customHeight="1">
      <c r="A168" s="4"/>
      <c r="B168" s="4"/>
      <c r="C168" s="4"/>
      <c r="D168" s="46">
        <v>100</v>
      </c>
      <c r="E168" s="224" t="s">
        <v>269</v>
      </c>
      <c r="F168" s="225"/>
      <c r="G168" s="226"/>
      <c r="H168" s="33" t="s">
        <v>178</v>
      </c>
      <c r="I168" s="16"/>
      <c r="J168" s="3">
        <v>30</v>
      </c>
      <c r="K168" s="12">
        <v>54</v>
      </c>
      <c r="L168" s="7">
        <f t="shared" si="5"/>
        <v>1620</v>
      </c>
    </row>
    <row r="169" spans="1:12" s="1" customFormat="1">
      <c r="A169" s="4"/>
      <c r="B169" s="4"/>
      <c r="C169" s="4"/>
      <c r="D169" s="46">
        <v>101</v>
      </c>
      <c r="E169" s="224" t="s">
        <v>270</v>
      </c>
      <c r="F169" s="225"/>
      <c r="G169" s="226"/>
      <c r="H169" s="33" t="s">
        <v>178</v>
      </c>
      <c r="I169" s="16"/>
      <c r="J169" s="3">
        <v>30</v>
      </c>
      <c r="K169" s="12">
        <v>60</v>
      </c>
      <c r="L169" s="7">
        <f t="shared" si="5"/>
        <v>1800</v>
      </c>
    </row>
    <row r="170" spans="1:12" s="1" customFormat="1" ht="18" customHeight="1">
      <c r="A170" s="4"/>
      <c r="B170" s="4"/>
      <c r="C170" s="4"/>
      <c r="D170" s="46">
        <v>102</v>
      </c>
      <c r="E170" s="224" t="s">
        <v>271</v>
      </c>
      <c r="F170" s="225"/>
      <c r="G170" s="226"/>
      <c r="H170" s="33" t="s">
        <v>178</v>
      </c>
      <c r="I170" s="16"/>
      <c r="J170" s="3">
        <v>15</v>
      </c>
      <c r="K170" s="12">
        <v>58.8</v>
      </c>
      <c r="L170" s="7">
        <f t="shared" si="5"/>
        <v>882</v>
      </c>
    </row>
    <row r="171" spans="1:12" s="1" customFormat="1">
      <c r="A171" s="4"/>
      <c r="B171" s="4"/>
      <c r="C171" s="4"/>
      <c r="D171" s="46">
        <v>103</v>
      </c>
      <c r="E171" s="224" t="s">
        <v>272</v>
      </c>
      <c r="F171" s="225"/>
      <c r="G171" s="226"/>
      <c r="H171" s="33" t="s">
        <v>178</v>
      </c>
      <c r="I171" s="16"/>
      <c r="J171" s="3">
        <v>15</v>
      </c>
      <c r="K171" s="12">
        <v>58.8</v>
      </c>
      <c r="L171" s="7">
        <f t="shared" si="5"/>
        <v>882</v>
      </c>
    </row>
    <row r="172" spans="1:12" s="1" customFormat="1" ht="18" customHeight="1">
      <c r="A172" s="4"/>
      <c r="B172" s="4"/>
      <c r="C172" s="4"/>
      <c r="D172" s="46">
        <v>104</v>
      </c>
      <c r="E172" s="224" t="s">
        <v>273</v>
      </c>
      <c r="F172" s="225"/>
      <c r="G172" s="226"/>
      <c r="H172" s="33" t="s">
        <v>178</v>
      </c>
      <c r="I172" s="16"/>
      <c r="J172" s="3">
        <v>15</v>
      </c>
      <c r="K172" s="12">
        <v>58.8</v>
      </c>
      <c r="L172" s="7">
        <f t="shared" si="5"/>
        <v>882</v>
      </c>
    </row>
    <row r="173" spans="1:12" s="1" customFormat="1">
      <c r="A173" s="4"/>
      <c r="B173" s="4"/>
      <c r="C173" s="4"/>
      <c r="D173" s="46">
        <v>105</v>
      </c>
      <c r="E173" s="224" t="s">
        <v>274</v>
      </c>
      <c r="F173" s="225"/>
      <c r="G173" s="226"/>
      <c r="H173" s="33" t="s">
        <v>178</v>
      </c>
      <c r="I173" s="16"/>
      <c r="J173" s="3">
        <v>15</v>
      </c>
      <c r="K173" s="12">
        <v>61.2</v>
      </c>
      <c r="L173" s="7">
        <f t="shared" si="5"/>
        <v>918</v>
      </c>
    </row>
    <row r="174" spans="1:12" s="1" customFormat="1">
      <c r="A174" s="4"/>
      <c r="B174" s="4"/>
      <c r="C174" s="4"/>
      <c r="D174" s="46">
        <v>106</v>
      </c>
      <c r="E174" s="224" t="s">
        <v>275</v>
      </c>
      <c r="F174" s="225"/>
      <c r="G174" s="226"/>
      <c r="H174" s="33" t="s">
        <v>178</v>
      </c>
      <c r="I174" s="16"/>
      <c r="J174" s="3">
        <v>3</v>
      </c>
      <c r="K174" s="7">
        <v>197.8</v>
      </c>
      <c r="L174" s="7">
        <f t="shared" si="5"/>
        <v>593.40000000000009</v>
      </c>
    </row>
    <row r="175" spans="1:12" s="1" customFormat="1">
      <c r="A175" s="4"/>
      <c r="B175" s="4"/>
      <c r="C175" s="4"/>
      <c r="D175" s="46">
        <v>107</v>
      </c>
      <c r="E175" s="224" t="s">
        <v>276</v>
      </c>
      <c r="F175" s="225"/>
      <c r="G175" s="226"/>
      <c r="H175" s="33" t="s">
        <v>178</v>
      </c>
      <c r="I175" s="16"/>
      <c r="J175" s="3">
        <v>3</v>
      </c>
      <c r="K175" s="7">
        <v>197.8</v>
      </c>
      <c r="L175" s="7">
        <f t="shared" si="5"/>
        <v>593.40000000000009</v>
      </c>
    </row>
    <row r="176" spans="1:12" s="1" customFormat="1">
      <c r="A176" s="4"/>
      <c r="B176" s="4"/>
      <c r="C176" s="4"/>
      <c r="D176" s="46">
        <v>108</v>
      </c>
      <c r="E176" s="224" t="s">
        <v>277</v>
      </c>
      <c r="F176" s="225"/>
      <c r="G176" s="226"/>
      <c r="H176" s="33" t="s">
        <v>178</v>
      </c>
      <c r="I176" s="16"/>
      <c r="J176" s="3">
        <v>3</v>
      </c>
      <c r="K176" s="12">
        <v>201.6</v>
      </c>
      <c r="L176" s="7">
        <f t="shared" si="5"/>
        <v>604.79999999999995</v>
      </c>
    </row>
    <row r="177" spans="1:12" s="1" customFormat="1">
      <c r="A177" s="4"/>
      <c r="B177" s="4"/>
      <c r="C177" s="4"/>
      <c r="D177" s="46">
        <v>109</v>
      </c>
      <c r="E177" s="224" t="s">
        <v>278</v>
      </c>
      <c r="F177" s="225"/>
      <c r="G177" s="226"/>
      <c r="H177" s="33" t="s">
        <v>178</v>
      </c>
      <c r="I177" s="16"/>
      <c r="J177" s="3">
        <v>3</v>
      </c>
      <c r="K177" s="12">
        <v>282</v>
      </c>
      <c r="L177" s="7">
        <f t="shared" si="5"/>
        <v>846</v>
      </c>
    </row>
    <row r="178" spans="1:12" s="1" customFormat="1">
      <c r="A178" s="4"/>
      <c r="B178" s="4"/>
      <c r="C178" s="4"/>
      <c r="D178" s="46">
        <v>110</v>
      </c>
      <c r="E178" s="224" t="s">
        <v>279</v>
      </c>
      <c r="F178" s="225"/>
      <c r="G178" s="226"/>
      <c r="H178" s="33" t="s">
        <v>178</v>
      </c>
      <c r="I178" s="16"/>
      <c r="J178" s="3">
        <v>3</v>
      </c>
      <c r="K178" s="12">
        <v>136.80000000000001</v>
      </c>
      <c r="L178" s="7">
        <f t="shared" si="5"/>
        <v>410.40000000000003</v>
      </c>
    </row>
    <row r="179" spans="1:12" s="1" customFormat="1">
      <c r="A179" s="4"/>
      <c r="B179" s="4"/>
      <c r="C179" s="4"/>
      <c r="D179" s="46">
        <v>111</v>
      </c>
      <c r="E179" s="224" t="s">
        <v>280</v>
      </c>
      <c r="F179" s="225"/>
      <c r="G179" s="226"/>
      <c r="H179" s="33" t="s">
        <v>178</v>
      </c>
      <c r="I179" s="16"/>
      <c r="J179" s="3">
        <v>3</v>
      </c>
      <c r="K179" s="12">
        <v>120</v>
      </c>
      <c r="L179" s="7">
        <f t="shared" si="5"/>
        <v>360</v>
      </c>
    </row>
    <row r="180" spans="1:12" s="1" customFormat="1">
      <c r="A180" s="4"/>
      <c r="B180" s="4"/>
      <c r="C180" s="4"/>
      <c r="D180" s="46">
        <v>112</v>
      </c>
      <c r="E180" s="224" t="s">
        <v>281</v>
      </c>
      <c r="F180" s="225"/>
      <c r="G180" s="226"/>
      <c r="H180" s="33" t="s">
        <v>178</v>
      </c>
      <c r="I180" s="16"/>
      <c r="J180" s="3">
        <v>3</v>
      </c>
      <c r="K180" s="12">
        <v>163.19999999999999</v>
      </c>
      <c r="L180" s="7">
        <f t="shared" si="5"/>
        <v>489.59999999999997</v>
      </c>
    </row>
    <row r="181" spans="1:12" s="1" customFormat="1">
      <c r="A181" s="4"/>
      <c r="B181" s="4"/>
      <c r="C181" s="4"/>
      <c r="D181" s="46">
        <v>113</v>
      </c>
      <c r="E181" s="224" t="s">
        <v>449</v>
      </c>
      <c r="F181" s="225"/>
      <c r="G181" s="226"/>
      <c r="H181" s="33" t="s">
        <v>178</v>
      </c>
      <c r="I181" s="16"/>
      <c r="J181" s="3">
        <v>5</v>
      </c>
      <c r="K181" s="7">
        <v>109</v>
      </c>
      <c r="L181" s="7">
        <f t="shared" si="5"/>
        <v>545</v>
      </c>
    </row>
    <row r="182" spans="1:12" s="1" customFormat="1">
      <c r="A182" s="4"/>
      <c r="B182" s="4"/>
      <c r="C182" s="4"/>
      <c r="D182" s="46">
        <v>114</v>
      </c>
      <c r="E182" s="224" t="s">
        <v>460</v>
      </c>
      <c r="F182" s="225"/>
      <c r="G182" s="226"/>
      <c r="H182" s="33" t="s">
        <v>178</v>
      </c>
      <c r="I182" s="16"/>
      <c r="J182" s="3">
        <v>800</v>
      </c>
      <c r="K182" s="12">
        <v>13.2</v>
      </c>
      <c r="L182" s="7">
        <f t="shared" si="5"/>
        <v>10560</v>
      </c>
    </row>
    <row r="183" spans="1:12" s="1" customFormat="1">
      <c r="A183" s="4"/>
      <c r="B183" s="4"/>
      <c r="C183" s="4"/>
      <c r="D183" s="46">
        <v>115</v>
      </c>
      <c r="E183" s="224" t="s">
        <v>282</v>
      </c>
      <c r="F183" s="225"/>
      <c r="G183" s="226"/>
      <c r="H183" s="33" t="s">
        <v>178</v>
      </c>
      <c r="I183" s="16"/>
      <c r="J183" s="3">
        <v>5</v>
      </c>
      <c r="K183" s="13">
        <v>1268.4000000000001</v>
      </c>
      <c r="L183" s="7">
        <f t="shared" si="5"/>
        <v>6342</v>
      </c>
    </row>
    <row r="184" spans="1:12" s="1" customFormat="1">
      <c r="A184" s="4"/>
      <c r="B184" s="4"/>
      <c r="C184" s="4"/>
      <c r="D184" s="46">
        <v>116</v>
      </c>
      <c r="E184" s="224" t="s">
        <v>283</v>
      </c>
      <c r="F184" s="225"/>
      <c r="G184" s="226"/>
      <c r="H184" s="33" t="s">
        <v>178</v>
      </c>
      <c r="I184" s="16"/>
      <c r="J184" s="3">
        <v>5</v>
      </c>
      <c r="K184" s="13">
        <v>1222.8</v>
      </c>
      <c r="L184" s="7">
        <f t="shared" si="5"/>
        <v>6114</v>
      </c>
    </row>
    <row r="185" spans="1:12" s="1" customFormat="1">
      <c r="A185" s="4"/>
      <c r="B185" s="4"/>
      <c r="C185" s="4"/>
      <c r="D185" s="46">
        <v>117</v>
      </c>
      <c r="E185" s="224" t="s">
        <v>284</v>
      </c>
      <c r="F185" s="225"/>
      <c r="G185" s="226"/>
      <c r="H185" s="33" t="s">
        <v>179</v>
      </c>
      <c r="I185" s="16"/>
      <c r="J185" s="3">
        <v>3</v>
      </c>
      <c r="K185" s="7">
        <v>419.8</v>
      </c>
      <c r="L185" s="7">
        <f>K185*J185</f>
        <v>1259.4000000000001</v>
      </c>
    </row>
    <row r="186" spans="1:12" s="1" customFormat="1">
      <c r="A186" s="4"/>
      <c r="B186" s="4"/>
      <c r="C186" s="4"/>
      <c r="D186" s="46">
        <v>118</v>
      </c>
      <c r="E186" s="224" t="s">
        <v>285</v>
      </c>
      <c r="F186" s="225"/>
      <c r="G186" s="226"/>
      <c r="H186" s="33" t="s">
        <v>179</v>
      </c>
      <c r="I186" s="16"/>
      <c r="J186" s="3">
        <v>150</v>
      </c>
      <c r="K186" s="7">
        <v>451.2</v>
      </c>
      <c r="L186" s="7">
        <f t="shared" si="5"/>
        <v>67680</v>
      </c>
    </row>
    <row r="187" spans="1:12" s="1" customFormat="1">
      <c r="A187" s="4"/>
      <c r="B187" s="4"/>
      <c r="C187" s="4"/>
      <c r="D187" s="46">
        <v>119</v>
      </c>
      <c r="E187" s="224" t="s">
        <v>286</v>
      </c>
      <c r="F187" s="225"/>
      <c r="G187" s="226"/>
      <c r="H187" s="33" t="s">
        <v>179</v>
      </c>
      <c r="I187" s="16"/>
      <c r="J187" s="3">
        <v>250</v>
      </c>
      <c r="K187" s="7">
        <v>189.6</v>
      </c>
      <c r="L187" s="7">
        <f t="shared" si="5"/>
        <v>47400</v>
      </c>
    </row>
    <row r="188" spans="1:12" s="1" customFormat="1">
      <c r="A188" s="4"/>
      <c r="B188" s="4"/>
      <c r="C188" s="4"/>
      <c r="D188" s="46">
        <v>120</v>
      </c>
      <c r="E188" s="224" t="s">
        <v>287</v>
      </c>
      <c r="F188" s="225"/>
      <c r="G188" s="226"/>
      <c r="H188" s="33" t="s">
        <v>179</v>
      </c>
      <c r="I188" s="16"/>
      <c r="J188" s="3">
        <v>250</v>
      </c>
      <c r="K188" s="7">
        <v>189.6</v>
      </c>
      <c r="L188" s="7">
        <f t="shared" si="5"/>
        <v>47400</v>
      </c>
    </row>
    <row r="189" spans="1:12" s="1" customFormat="1">
      <c r="A189" s="4"/>
      <c r="B189" s="4"/>
      <c r="C189" s="4"/>
      <c r="D189" s="46">
        <v>121</v>
      </c>
      <c r="E189" s="224" t="s">
        <v>373</v>
      </c>
      <c r="F189" s="225"/>
      <c r="G189" s="226"/>
      <c r="H189" s="33" t="s">
        <v>178</v>
      </c>
      <c r="I189" s="16"/>
      <c r="J189" s="3">
        <v>100</v>
      </c>
      <c r="K189" s="7">
        <v>529.20000000000005</v>
      </c>
      <c r="L189" s="7">
        <f t="shared" si="5"/>
        <v>52920.000000000007</v>
      </c>
    </row>
    <row r="190" spans="1:12" s="1" customFormat="1">
      <c r="A190" s="4"/>
      <c r="B190" s="4"/>
      <c r="C190" s="4"/>
      <c r="D190" s="46">
        <v>122</v>
      </c>
      <c r="E190" s="224" t="s">
        <v>288</v>
      </c>
      <c r="F190" s="225"/>
      <c r="G190" s="226"/>
      <c r="H190" s="33" t="s">
        <v>179</v>
      </c>
      <c r="I190" s="16"/>
      <c r="J190" s="3">
        <v>50</v>
      </c>
      <c r="K190" s="7">
        <v>654</v>
      </c>
      <c r="L190" s="7">
        <f t="shared" si="5"/>
        <v>32700</v>
      </c>
    </row>
    <row r="191" spans="1:12" s="1" customFormat="1">
      <c r="A191" s="4"/>
      <c r="B191" s="4"/>
      <c r="C191" s="4"/>
      <c r="D191" s="46">
        <v>123</v>
      </c>
      <c r="E191" s="224" t="s">
        <v>407</v>
      </c>
      <c r="F191" s="225"/>
      <c r="G191" s="226"/>
      <c r="H191" s="33" t="s">
        <v>178</v>
      </c>
      <c r="I191" s="16"/>
      <c r="J191" s="3">
        <v>50</v>
      </c>
      <c r="K191" s="7">
        <v>637.20000000000005</v>
      </c>
      <c r="L191" s="7">
        <f t="shared" si="5"/>
        <v>31860.000000000004</v>
      </c>
    </row>
    <row r="192" spans="1:12" s="1" customFormat="1">
      <c r="A192" s="4"/>
      <c r="B192" s="4"/>
      <c r="C192" s="4"/>
      <c r="D192" s="46">
        <v>124</v>
      </c>
      <c r="E192" s="224" t="s">
        <v>289</v>
      </c>
      <c r="F192" s="225"/>
      <c r="G192" s="226"/>
      <c r="H192" s="33" t="s">
        <v>179</v>
      </c>
      <c r="I192" s="16"/>
      <c r="J192" s="3">
        <v>300</v>
      </c>
      <c r="K192" s="7">
        <v>189.6</v>
      </c>
      <c r="L192" s="7">
        <f t="shared" si="5"/>
        <v>56880</v>
      </c>
    </row>
    <row r="193" spans="1:12" s="1" customFormat="1">
      <c r="A193" s="4"/>
      <c r="B193" s="4"/>
      <c r="C193" s="4"/>
      <c r="D193" s="46">
        <v>125</v>
      </c>
      <c r="E193" s="224" t="s">
        <v>290</v>
      </c>
      <c r="F193" s="225"/>
      <c r="G193" s="226"/>
      <c r="H193" s="33" t="s">
        <v>178</v>
      </c>
      <c r="I193" s="16"/>
      <c r="J193" s="3">
        <v>6000</v>
      </c>
      <c r="K193" s="7">
        <v>21.6</v>
      </c>
      <c r="L193" s="7">
        <f t="shared" si="5"/>
        <v>129600.00000000001</v>
      </c>
    </row>
    <row r="194" spans="1:12" s="1" customFormat="1">
      <c r="A194" s="4"/>
      <c r="B194" s="4"/>
      <c r="C194" s="4"/>
      <c r="D194" s="46">
        <v>126</v>
      </c>
      <c r="E194" s="224" t="s">
        <v>291</v>
      </c>
      <c r="F194" s="225"/>
      <c r="G194" s="226"/>
      <c r="H194" s="33" t="s">
        <v>179</v>
      </c>
      <c r="I194" s="16"/>
      <c r="J194" s="3">
        <v>50</v>
      </c>
      <c r="K194" s="7">
        <v>718.8</v>
      </c>
      <c r="L194" s="7">
        <f t="shared" si="5"/>
        <v>35940</v>
      </c>
    </row>
    <row r="195" spans="1:12" s="1" customFormat="1">
      <c r="A195" s="4"/>
      <c r="B195" s="4"/>
      <c r="C195" s="4"/>
      <c r="D195" s="46">
        <v>127</v>
      </c>
      <c r="E195" s="224" t="s">
        <v>292</v>
      </c>
      <c r="F195" s="225"/>
      <c r="G195" s="226"/>
      <c r="H195" s="33" t="s">
        <v>179</v>
      </c>
      <c r="I195" s="16"/>
      <c r="J195" s="3">
        <v>100</v>
      </c>
      <c r="K195" s="7">
        <v>192</v>
      </c>
      <c r="L195" s="7">
        <f t="shared" si="5"/>
        <v>19200</v>
      </c>
    </row>
    <row r="196" spans="1:12" s="1" customFormat="1">
      <c r="A196" s="4"/>
      <c r="B196" s="4"/>
      <c r="C196" s="4"/>
      <c r="D196" s="46">
        <v>128</v>
      </c>
      <c r="E196" s="224" t="s">
        <v>615</v>
      </c>
      <c r="F196" s="225"/>
      <c r="G196" s="226"/>
      <c r="H196" s="33" t="s">
        <v>178</v>
      </c>
      <c r="I196" s="16"/>
      <c r="J196" s="3">
        <v>5</v>
      </c>
      <c r="K196" s="7">
        <v>441.6</v>
      </c>
      <c r="L196" s="7">
        <f>K196*J196</f>
        <v>2208</v>
      </c>
    </row>
    <row r="197" spans="1:12" s="1" customFormat="1">
      <c r="A197" s="4"/>
      <c r="B197" s="4"/>
      <c r="C197" s="4"/>
      <c r="D197" s="46">
        <v>129</v>
      </c>
      <c r="E197" s="224" t="s">
        <v>294</v>
      </c>
      <c r="F197" s="225"/>
      <c r="G197" s="226"/>
      <c r="H197" s="33" t="s">
        <v>178</v>
      </c>
      <c r="I197" s="16"/>
      <c r="J197" s="3">
        <v>1000</v>
      </c>
      <c r="K197" s="12">
        <v>200.4</v>
      </c>
      <c r="L197" s="7">
        <f t="shared" si="5"/>
        <v>200400</v>
      </c>
    </row>
    <row r="198" spans="1:12" s="1" customFormat="1">
      <c r="A198" s="4"/>
      <c r="B198" s="4"/>
      <c r="C198" s="4"/>
      <c r="D198" s="46">
        <v>130</v>
      </c>
      <c r="E198" s="224" t="s">
        <v>295</v>
      </c>
      <c r="F198" s="225"/>
      <c r="G198" s="226"/>
      <c r="H198" s="33" t="s">
        <v>178</v>
      </c>
      <c r="I198" s="16"/>
      <c r="J198" s="3">
        <v>300</v>
      </c>
      <c r="K198" s="7">
        <v>48</v>
      </c>
      <c r="L198" s="7">
        <f t="shared" si="5"/>
        <v>14400</v>
      </c>
    </row>
    <row r="199" spans="1:12" s="1" customFormat="1">
      <c r="A199" s="4"/>
      <c r="B199" s="4"/>
      <c r="C199" s="4"/>
      <c r="D199" s="46">
        <v>131</v>
      </c>
      <c r="E199" s="224" t="s">
        <v>296</v>
      </c>
      <c r="F199" s="225"/>
      <c r="G199" s="226"/>
      <c r="H199" s="33" t="s">
        <v>178</v>
      </c>
      <c r="I199" s="16"/>
      <c r="J199" s="3">
        <v>100</v>
      </c>
      <c r="K199" s="12">
        <v>93.6</v>
      </c>
      <c r="L199" s="7">
        <f t="shared" si="5"/>
        <v>9360</v>
      </c>
    </row>
    <row r="200" spans="1:12" s="1" customFormat="1">
      <c r="A200" s="4"/>
      <c r="B200" s="4"/>
      <c r="C200" s="4"/>
      <c r="D200" s="46">
        <v>132</v>
      </c>
      <c r="E200" s="224" t="s">
        <v>370</v>
      </c>
      <c r="F200" s="225"/>
      <c r="G200" s="226"/>
      <c r="H200" s="33" t="s">
        <v>178</v>
      </c>
      <c r="I200" s="16"/>
      <c r="J200" s="3">
        <v>100</v>
      </c>
      <c r="K200" s="12">
        <v>93.6</v>
      </c>
      <c r="L200" s="7">
        <f t="shared" si="5"/>
        <v>9360</v>
      </c>
    </row>
    <row r="201" spans="1:12" s="1" customFormat="1">
      <c r="A201" s="4"/>
      <c r="B201" s="4"/>
      <c r="C201" s="4"/>
      <c r="D201" s="46">
        <v>133</v>
      </c>
      <c r="E201" s="230" t="s">
        <v>320</v>
      </c>
      <c r="F201" s="230"/>
      <c r="G201" s="230"/>
      <c r="H201" s="231" t="s">
        <v>178</v>
      </c>
      <c r="I201" s="231"/>
      <c r="J201" s="3">
        <v>400</v>
      </c>
      <c r="K201" s="12">
        <v>33.6</v>
      </c>
      <c r="L201" s="7">
        <f t="shared" si="5"/>
        <v>13440</v>
      </c>
    </row>
    <row r="202" spans="1:12" s="1" customFormat="1" ht="18" customHeight="1">
      <c r="A202" s="4"/>
      <c r="B202" s="4"/>
      <c r="C202" s="4"/>
      <c r="D202" s="46">
        <v>134</v>
      </c>
      <c r="E202" s="224" t="s">
        <v>297</v>
      </c>
      <c r="F202" s="225"/>
      <c r="G202" s="226"/>
      <c r="H202" s="33" t="s">
        <v>179</v>
      </c>
      <c r="I202" s="16"/>
      <c r="J202" s="3">
        <v>6</v>
      </c>
      <c r="K202" s="7">
        <v>66.7</v>
      </c>
      <c r="L202" s="7">
        <f t="shared" si="5"/>
        <v>400.20000000000005</v>
      </c>
    </row>
    <row r="203" spans="1:12" s="1" customFormat="1" ht="18" customHeight="1">
      <c r="A203" s="4"/>
      <c r="B203" s="4"/>
      <c r="C203" s="4"/>
      <c r="D203" s="46">
        <v>135</v>
      </c>
      <c r="E203" s="224" t="s">
        <v>375</v>
      </c>
      <c r="F203" s="225"/>
      <c r="G203" s="226"/>
      <c r="H203" s="33" t="s">
        <v>178</v>
      </c>
      <c r="I203" s="16"/>
      <c r="J203" s="3">
        <v>5</v>
      </c>
      <c r="K203" s="12">
        <v>296.39999999999998</v>
      </c>
      <c r="L203" s="7">
        <f t="shared" si="5"/>
        <v>1482</v>
      </c>
    </row>
    <row r="204" spans="1:12" s="1" customFormat="1">
      <c r="A204" s="4"/>
      <c r="B204" s="4"/>
      <c r="C204" s="4"/>
      <c r="D204" s="46">
        <v>136</v>
      </c>
      <c r="E204" s="224" t="s">
        <v>374</v>
      </c>
      <c r="F204" s="225"/>
      <c r="G204" s="226"/>
      <c r="H204" s="33" t="s">
        <v>178</v>
      </c>
      <c r="I204" s="16"/>
      <c r="J204" s="3">
        <v>5</v>
      </c>
      <c r="K204" s="12">
        <v>369.6</v>
      </c>
      <c r="L204" s="7">
        <f t="shared" si="5"/>
        <v>1848</v>
      </c>
    </row>
    <row r="205" spans="1:12" s="1" customFormat="1">
      <c r="A205" s="4"/>
      <c r="B205" s="4"/>
      <c r="C205" s="4"/>
      <c r="D205" s="46">
        <v>137</v>
      </c>
      <c r="E205" s="224" t="s">
        <v>298</v>
      </c>
      <c r="F205" s="225"/>
      <c r="G205" s="226"/>
      <c r="H205" s="33" t="s">
        <v>178</v>
      </c>
      <c r="I205" s="16"/>
      <c r="J205" s="3">
        <v>5</v>
      </c>
      <c r="K205" s="12">
        <v>586.79999999999995</v>
      </c>
      <c r="L205" s="7">
        <f t="shared" si="5"/>
        <v>2934</v>
      </c>
    </row>
    <row r="206" spans="1:12" s="1" customFormat="1">
      <c r="A206" s="4"/>
      <c r="B206" s="4"/>
      <c r="C206" s="4"/>
      <c r="D206" s="46">
        <v>138</v>
      </c>
      <c r="E206" s="224" t="s">
        <v>299</v>
      </c>
      <c r="F206" s="225"/>
      <c r="G206" s="226"/>
      <c r="H206" s="33" t="s">
        <v>178</v>
      </c>
      <c r="I206" s="16"/>
      <c r="J206" s="3">
        <v>5</v>
      </c>
      <c r="K206" s="12">
        <v>703.2</v>
      </c>
      <c r="L206" s="7">
        <f t="shared" si="5"/>
        <v>3516</v>
      </c>
    </row>
    <row r="207" spans="1:12" s="1" customFormat="1">
      <c r="A207" s="4"/>
      <c r="B207" s="4"/>
      <c r="C207" s="4"/>
      <c r="D207" s="46">
        <v>139</v>
      </c>
      <c r="E207" s="224" t="s">
        <v>300</v>
      </c>
      <c r="F207" s="225"/>
      <c r="G207" s="226"/>
      <c r="H207" s="33" t="s">
        <v>178</v>
      </c>
      <c r="I207" s="16"/>
      <c r="J207" s="3">
        <v>3</v>
      </c>
      <c r="K207" s="13">
        <v>1118.4000000000001</v>
      </c>
      <c r="L207" s="7">
        <f t="shared" si="5"/>
        <v>3355.2000000000003</v>
      </c>
    </row>
    <row r="208" spans="1:12" s="1" customFormat="1" ht="18" customHeight="1">
      <c r="A208" s="4"/>
      <c r="B208" s="4"/>
      <c r="C208" s="4"/>
      <c r="D208" s="46">
        <v>140</v>
      </c>
      <c r="E208" s="224" t="s">
        <v>383</v>
      </c>
      <c r="F208" s="225"/>
      <c r="G208" s="226"/>
      <c r="H208" s="33" t="s">
        <v>178</v>
      </c>
      <c r="I208" s="16"/>
      <c r="J208" s="3">
        <v>200</v>
      </c>
      <c r="K208" s="12">
        <v>45.6</v>
      </c>
      <c r="L208" s="7">
        <f t="shared" si="5"/>
        <v>9120</v>
      </c>
    </row>
    <row r="209" spans="1:12" s="1" customFormat="1">
      <c r="A209" s="4"/>
      <c r="B209" s="4"/>
      <c r="C209" s="4"/>
      <c r="D209" s="46">
        <v>141</v>
      </c>
      <c r="E209" s="224" t="s">
        <v>301</v>
      </c>
      <c r="F209" s="225"/>
      <c r="G209" s="226"/>
      <c r="H209" s="33" t="s">
        <v>178</v>
      </c>
      <c r="I209" s="16"/>
      <c r="J209" s="3">
        <v>5</v>
      </c>
      <c r="K209" s="12">
        <v>130.80000000000001</v>
      </c>
      <c r="L209" s="7">
        <f t="shared" si="5"/>
        <v>654</v>
      </c>
    </row>
    <row r="210" spans="1:12" s="1" customFormat="1">
      <c r="A210" s="4"/>
      <c r="B210" s="4"/>
      <c r="C210" s="4"/>
      <c r="D210" s="46">
        <v>142</v>
      </c>
      <c r="E210" s="224" t="s">
        <v>391</v>
      </c>
      <c r="F210" s="225"/>
      <c r="G210" s="226"/>
      <c r="H210" s="33" t="s">
        <v>179</v>
      </c>
      <c r="I210" s="16"/>
      <c r="J210" s="3">
        <v>200</v>
      </c>
      <c r="K210" s="12">
        <v>163.19999999999999</v>
      </c>
      <c r="L210" s="7">
        <f t="shared" si="5"/>
        <v>32639.999999999996</v>
      </c>
    </row>
    <row r="211" spans="1:12" s="1" customFormat="1">
      <c r="A211" s="4"/>
      <c r="B211" s="4"/>
      <c r="C211" s="4"/>
      <c r="D211" s="46">
        <v>143</v>
      </c>
      <c r="E211" s="224" t="s">
        <v>302</v>
      </c>
      <c r="F211" s="225"/>
      <c r="G211" s="226"/>
      <c r="H211" s="33" t="s">
        <v>178</v>
      </c>
      <c r="I211" s="16"/>
      <c r="J211" s="3">
        <v>15</v>
      </c>
      <c r="K211" s="7">
        <v>35.700000000000003</v>
      </c>
      <c r="L211" s="7">
        <f t="shared" si="5"/>
        <v>535.5</v>
      </c>
    </row>
    <row r="212" spans="1:12" s="1" customFormat="1">
      <c r="A212" s="4"/>
      <c r="B212" s="4"/>
      <c r="C212" s="4"/>
      <c r="D212" s="46">
        <v>144</v>
      </c>
      <c r="E212" s="224" t="s">
        <v>303</v>
      </c>
      <c r="F212" s="225"/>
      <c r="G212" s="226"/>
      <c r="H212" s="33" t="s">
        <v>178</v>
      </c>
      <c r="I212" s="16"/>
      <c r="J212" s="3">
        <v>15</v>
      </c>
      <c r="K212" s="7">
        <v>42.6</v>
      </c>
      <c r="L212" s="7">
        <f t="shared" si="5"/>
        <v>639</v>
      </c>
    </row>
    <row r="213" spans="1:12" s="1" customFormat="1">
      <c r="A213" s="4"/>
      <c r="B213" s="4"/>
      <c r="C213" s="4"/>
      <c r="D213" s="46">
        <v>145</v>
      </c>
      <c r="E213" s="224" t="s">
        <v>304</v>
      </c>
      <c r="F213" s="225"/>
      <c r="G213" s="226"/>
      <c r="H213" s="33" t="s">
        <v>178</v>
      </c>
      <c r="I213" s="16"/>
      <c r="J213" s="3">
        <v>10</v>
      </c>
      <c r="K213" s="12">
        <v>78</v>
      </c>
      <c r="L213" s="7">
        <f t="shared" si="5"/>
        <v>780</v>
      </c>
    </row>
    <row r="214" spans="1:12" s="1" customFormat="1">
      <c r="A214" s="4"/>
      <c r="B214" s="4"/>
      <c r="C214" s="4"/>
      <c r="D214" s="46">
        <v>146</v>
      </c>
      <c r="E214" s="224" t="s">
        <v>305</v>
      </c>
      <c r="F214" s="225"/>
      <c r="G214" s="226"/>
      <c r="H214" s="33" t="s">
        <v>178</v>
      </c>
      <c r="I214" s="16"/>
      <c r="J214" s="3">
        <v>30</v>
      </c>
      <c r="K214" s="7">
        <v>3197</v>
      </c>
      <c r="L214" s="7">
        <f t="shared" si="5"/>
        <v>95910</v>
      </c>
    </row>
    <row r="215" spans="1:12" s="1" customFormat="1">
      <c r="A215" s="4"/>
      <c r="B215" s="4"/>
      <c r="C215" s="4"/>
      <c r="D215" s="46">
        <v>147</v>
      </c>
      <c r="E215" s="224" t="s">
        <v>385</v>
      </c>
      <c r="F215" s="225"/>
      <c r="G215" s="226"/>
      <c r="H215" s="33" t="s">
        <v>178</v>
      </c>
      <c r="I215" s="16"/>
      <c r="J215" s="3">
        <v>30</v>
      </c>
      <c r="K215" s="7">
        <v>2532</v>
      </c>
      <c r="L215" s="7">
        <f t="shared" si="5"/>
        <v>75960</v>
      </c>
    </row>
    <row r="216" spans="1:12" s="1" customFormat="1">
      <c r="A216" s="4"/>
      <c r="B216" s="4"/>
      <c r="C216" s="4"/>
      <c r="D216" s="46">
        <v>148</v>
      </c>
      <c r="E216" s="224" t="s">
        <v>386</v>
      </c>
      <c r="F216" s="225"/>
      <c r="G216" s="226"/>
      <c r="H216" s="33" t="s">
        <v>178</v>
      </c>
      <c r="I216" s="16"/>
      <c r="J216" s="3">
        <v>3</v>
      </c>
      <c r="K216" s="7">
        <v>2090.6999999999998</v>
      </c>
      <c r="L216" s="7">
        <f t="shared" si="5"/>
        <v>6272.0999999999995</v>
      </c>
    </row>
    <row r="217" spans="1:12" s="2" customFormat="1" ht="18" customHeight="1">
      <c r="A217" s="4"/>
      <c r="B217" s="4"/>
      <c r="C217" s="4"/>
      <c r="D217" s="46">
        <v>149</v>
      </c>
      <c r="E217" s="251" t="s">
        <v>462</v>
      </c>
      <c r="F217" s="252"/>
      <c r="G217" s="253"/>
      <c r="H217" s="33" t="s">
        <v>178</v>
      </c>
      <c r="I217" s="16"/>
      <c r="J217" s="3">
        <v>10</v>
      </c>
      <c r="K217" s="7">
        <v>50.4</v>
      </c>
      <c r="L217" s="7">
        <f t="shared" ref="L217:L222" si="6">K217*J217</f>
        <v>504</v>
      </c>
    </row>
    <row r="218" spans="1:12" s="2" customFormat="1">
      <c r="A218" s="4"/>
      <c r="B218" s="4"/>
      <c r="C218" s="4"/>
      <c r="D218" s="46">
        <v>150</v>
      </c>
      <c r="E218" s="247" t="s">
        <v>463</v>
      </c>
      <c r="F218" s="225"/>
      <c r="G218" s="226"/>
      <c r="H218" s="33" t="s">
        <v>178</v>
      </c>
      <c r="I218" s="16"/>
      <c r="J218" s="3">
        <v>10</v>
      </c>
      <c r="K218" s="12">
        <v>112.8</v>
      </c>
      <c r="L218" s="7">
        <f t="shared" si="6"/>
        <v>1128</v>
      </c>
    </row>
    <row r="219" spans="1:12" s="1" customFormat="1" ht="18" customHeight="1">
      <c r="A219" s="4"/>
      <c r="B219" s="4"/>
      <c r="C219" s="4"/>
      <c r="D219" s="46">
        <v>151</v>
      </c>
      <c r="E219" s="247" t="s">
        <v>464</v>
      </c>
      <c r="F219" s="225"/>
      <c r="G219" s="226"/>
      <c r="H219" s="33" t="s">
        <v>179</v>
      </c>
      <c r="I219" s="16"/>
      <c r="J219" s="3">
        <v>10</v>
      </c>
      <c r="K219" s="12">
        <v>147.6</v>
      </c>
      <c r="L219" s="7">
        <f t="shared" si="6"/>
        <v>1476</v>
      </c>
    </row>
    <row r="220" spans="1:12" s="1" customFormat="1">
      <c r="A220" s="4"/>
      <c r="B220" s="4"/>
      <c r="C220" s="4"/>
      <c r="D220" s="46">
        <v>152</v>
      </c>
      <c r="E220" s="224" t="s">
        <v>306</v>
      </c>
      <c r="F220" s="225"/>
      <c r="G220" s="226"/>
      <c r="H220" s="33" t="s">
        <v>179</v>
      </c>
      <c r="I220" s="16"/>
      <c r="J220" s="3">
        <v>10</v>
      </c>
      <c r="K220" s="12">
        <v>45.6</v>
      </c>
      <c r="L220" s="7">
        <f t="shared" si="6"/>
        <v>456</v>
      </c>
    </row>
    <row r="221" spans="1:12" s="1" customFormat="1">
      <c r="A221" s="4"/>
      <c r="B221" s="4"/>
      <c r="C221" s="4"/>
      <c r="D221" s="46">
        <v>153</v>
      </c>
      <c r="E221" s="224" t="s">
        <v>387</v>
      </c>
      <c r="F221" s="225"/>
      <c r="G221" s="226"/>
      <c r="H221" s="33" t="s">
        <v>179</v>
      </c>
      <c r="I221" s="16"/>
      <c r="J221" s="3">
        <v>20</v>
      </c>
      <c r="K221" s="12">
        <v>494.4</v>
      </c>
      <c r="L221" s="7">
        <f t="shared" si="6"/>
        <v>9888</v>
      </c>
    </row>
    <row r="222" spans="1:12" s="1" customFormat="1">
      <c r="A222" s="4"/>
      <c r="B222" s="4"/>
      <c r="C222" s="4"/>
      <c r="D222" s="46">
        <v>154</v>
      </c>
      <c r="E222" s="224" t="s">
        <v>232</v>
      </c>
      <c r="F222" s="225"/>
      <c r="G222" s="226"/>
      <c r="H222" s="33" t="s">
        <v>178</v>
      </c>
      <c r="I222" s="16"/>
      <c r="J222" s="3">
        <v>3</v>
      </c>
      <c r="K222" s="12">
        <v>663.6</v>
      </c>
      <c r="L222" s="7">
        <f t="shared" si="6"/>
        <v>1990.8000000000002</v>
      </c>
    </row>
    <row r="223" spans="1:12" s="1" customFormat="1">
      <c r="A223" s="4"/>
      <c r="B223" s="4"/>
      <c r="C223" s="4"/>
      <c r="D223" s="48"/>
      <c r="E223" s="48"/>
      <c r="F223" s="4"/>
      <c r="G223" s="4"/>
      <c r="H223" s="8"/>
      <c r="I223" s="4"/>
      <c r="J223" s="4"/>
      <c r="K223" s="5"/>
      <c r="L223" s="11">
        <f>SUM(L158:L222)</f>
        <v>1096242.8</v>
      </c>
    </row>
    <row r="224" spans="1:12" s="1" customFormat="1" ht="36" customHeight="1">
      <c r="A224" s="4"/>
      <c r="B224" s="4"/>
      <c r="C224" s="4"/>
      <c r="D224" s="232" t="s">
        <v>185</v>
      </c>
      <c r="E224" s="232"/>
      <c r="F224" s="232"/>
      <c r="G224" s="232"/>
      <c r="H224" s="232"/>
      <c r="I224" s="232"/>
      <c r="J224" s="4"/>
      <c r="K224" s="5"/>
      <c r="L224" s="4"/>
    </row>
    <row r="225" spans="1:12" s="1" customFormat="1">
      <c r="A225" s="4"/>
      <c r="B225" s="4"/>
      <c r="C225" s="4"/>
      <c r="D225" s="46">
        <v>155</v>
      </c>
      <c r="E225" s="230" t="s">
        <v>307</v>
      </c>
      <c r="F225" s="230"/>
      <c r="G225" s="230"/>
      <c r="H225" s="231" t="s">
        <v>179</v>
      </c>
      <c r="I225" s="231"/>
      <c r="J225" s="3">
        <v>35</v>
      </c>
      <c r="K225" s="7">
        <v>670.8</v>
      </c>
      <c r="L225" s="7">
        <f t="shared" ref="L225:L292" si="7">K225*J225</f>
        <v>23478</v>
      </c>
    </row>
    <row r="226" spans="1:12" s="1" customFormat="1">
      <c r="A226" s="4"/>
      <c r="B226" s="4"/>
      <c r="C226" s="4"/>
      <c r="D226" s="46">
        <v>156</v>
      </c>
      <c r="E226" s="230" t="s">
        <v>308</v>
      </c>
      <c r="F226" s="230"/>
      <c r="G226" s="230"/>
      <c r="H226" s="231" t="s">
        <v>179</v>
      </c>
      <c r="I226" s="231"/>
      <c r="J226" s="3">
        <v>250</v>
      </c>
      <c r="K226" s="13">
        <v>1480</v>
      </c>
      <c r="L226" s="7">
        <f t="shared" si="7"/>
        <v>370000</v>
      </c>
    </row>
    <row r="227" spans="1:12" s="1" customFormat="1" ht="18" customHeight="1">
      <c r="A227" s="4"/>
      <c r="B227" s="4"/>
      <c r="C227" s="4"/>
      <c r="D227" s="46">
        <v>157</v>
      </c>
      <c r="E227" s="230" t="s">
        <v>377</v>
      </c>
      <c r="F227" s="230"/>
      <c r="G227" s="230"/>
      <c r="H227" s="231" t="s">
        <v>178</v>
      </c>
      <c r="I227" s="231"/>
      <c r="J227" s="3">
        <v>48</v>
      </c>
      <c r="K227" s="12">
        <v>352</v>
      </c>
      <c r="L227" s="7">
        <f t="shared" si="7"/>
        <v>16896</v>
      </c>
    </row>
    <row r="228" spans="1:12" s="1" customFormat="1">
      <c r="A228" s="4"/>
      <c r="B228" s="4"/>
      <c r="C228" s="4"/>
      <c r="D228" s="46">
        <v>158</v>
      </c>
      <c r="E228" s="230" t="s">
        <v>376</v>
      </c>
      <c r="F228" s="230"/>
      <c r="G228" s="230"/>
      <c r="H228" s="231" t="s">
        <v>178</v>
      </c>
      <c r="I228" s="231"/>
      <c r="J228" s="3">
        <v>48</v>
      </c>
      <c r="K228" s="12">
        <v>352</v>
      </c>
      <c r="L228" s="7">
        <f t="shared" si="7"/>
        <v>16896</v>
      </c>
    </row>
    <row r="229" spans="1:12" s="1" customFormat="1">
      <c r="A229" s="4"/>
      <c r="B229" s="4"/>
      <c r="C229" s="4"/>
      <c r="D229" s="46">
        <v>159</v>
      </c>
      <c r="E229" s="227" t="s">
        <v>425</v>
      </c>
      <c r="F229" s="246"/>
      <c r="G229" s="228"/>
      <c r="H229" s="3" t="s">
        <v>179</v>
      </c>
      <c r="I229" s="3"/>
      <c r="J229" s="3">
        <v>60</v>
      </c>
      <c r="K229" s="12">
        <v>210</v>
      </c>
      <c r="L229" s="7">
        <f t="shared" si="7"/>
        <v>12600</v>
      </c>
    </row>
    <row r="230" spans="1:12" s="1" customFormat="1">
      <c r="A230" s="4"/>
      <c r="B230" s="4"/>
      <c r="C230" s="4"/>
      <c r="D230" s="46">
        <v>160</v>
      </c>
      <c r="E230" s="230" t="s">
        <v>381</v>
      </c>
      <c r="F230" s="230"/>
      <c r="G230" s="230"/>
      <c r="H230" s="3" t="s">
        <v>179</v>
      </c>
      <c r="I230" s="3"/>
      <c r="J230" s="3">
        <v>2</v>
      </c>
      <c r="K230" s="12">
        <v>309.60000000000002</v>
      </c>
      <c r="L230" s="7">
        <f t="shared" si="7"/>
        <v>619.20000000000005</v>
      </c>
    </row>
    <row r="231" spans="1:12" s="1" customFormat="1">
      <c r="A231" s="4"/>
      <c r="B231" s="4"/>
      <c r="C231" s="4"/>
      <c r="D231" s="46">
        <v>161</v>
      </c>
      <c r="E231" s="230" t="s">
        <v>382</v>
      </c>
      <c r="F231" s="230"/>
      <c r="G231" s="230"/>
      <c r="H231" s="231" t="s">
        <v>179</v>
      </c>
      <c r="I231" s="231"/>
      <c r="J231" s="3">
        <v>8</v>
      </c>
      <c r="K231" s="12">
        <v>322.8</v>
      </c>
      <c r="L231" s="7">
        <f t="shared" si="7"/>
        <v>2582.4</v>
      </c>
    </row>
    <row r="232" spans="1:12" s="1" customFormat="1">
      <c r="A232" s="4"/>
      <c r="B232" s="4"/>
      <c r="C232" s="4"/>
      <c r="D232" s="46">
        <v>162</v>
      </c>
      <c r="E232" s="230" t="s">
        <v>309</v>
      </c>
      <c r="F232" s="230"/>
      <c r="G232" s="230"/>
      <c r="H232" s="231" t="s">
        <v>178</v>
      </c>
      <c r="I232" s="231"/>
      <c r="J232" s="3">
        <v>100</v>
      </c>
      <c r="K232" s="7">
        <v>278.3</v>
      </c>
      <c r="L232" s="7">
        <f t="shared" si="7"/>
        <v>27830</v>
      </c>
    </row>
    <row r="233" spans="1:12" s="1" customFormat="1">
      <c r="A233" s="4"/>
      <c r="B233" s="4"/>
      <c r="C233" s="4"/>
      <c r="D233" s="46">
        <v>163</v>
      </c>
      <c r="E233" s="230" t="s">
        <v>409</v>
      </c>
      <c r="F233" s="230"/>
      <c r="G233" s="230"/>
      <c r="H233" s="3" t="s">
        <v>179</v>
      </c>
      <c r="I233" s="3"/>
      <c r="J233" s="3">
        <v>10</v>
      </c>
      <c r="K233" s="7">
        <v>52.9</v>
      </c>
      <c r="L233" s="7">
        <f t="shared" si="7"/>
        <v>529</v>
      </c>
    </row>
    <row r="234" spans="1:12" s="1" customFormat="1" ht="33.6" customHeight="1">
      <c r="A234" s="4"/>
      <c r="B234" s="4"/>
      <c r="C234" s="4"/>
      <c r="D234" s="46">
        <v>164</v>
      </c>
      <c r="E234" s="238" t="s">
        <v>448</v>
      </c>
      <c r="F234" s="239"/>
      <c r="G234" s="240"/>
      <c r="H234" s="231" t="s">
        <v>178</v>
      </c>
      <c r="I234" s="231"/>
      <c r="J234" s="3">
        <v>30</v>
      </c>
      <c r="K234" s="12">
        <v>230</v>
      </c>
      <c r="L234" s="7">
        <f>K234*J234</f>
        <v>6900</v>
      </c>
    </row>
    <row r="235" spans="1:12" s="1" customFormat="1" ht="33" customHeight="1">
      <c r="A235" s="4"/>
      <c r="B235" s="4"/>
      <c r="C235" s="4"/>
      <c r="D235" s="46">
        <v>165</v>
      </c>
      <c r="E235" s="241" t="s">
        <v>398</v>
      </c>
      <c r="F235" s="241"/>
      <c r="G235" s="241"/>
      <c r="H235" s="231" t="s">
        <v>178</v>
      </c>
      <c r="I235" s="231"/>
      <c r="J235" s="3">
        <v>15</v>
      </c>
      <c r="K235" s="12">
        <v>265.2</v>
      </c>
      <c r="L235" s="7">
        <f t="shared" si="7"/>
        <v>3978</v>
      </c>
    </row>
    <row r="236" spans="1:12" s="1" customFormat="1">
      <c r="A236" s="4"/>
      <c r="B236" s="4"/>
      <c r="C236" s="4"/>
      <c r="D236" s="46">
        <v>166</v>
      </c>
      <c r="E236" s="230" t="s">
        <v>336</v>
      </c>
      <c r="F236" s="230"/>
      <c r="G236" s="230"/>
      <c r="H236" s="231" t="s">
        <v>178</v>
      </c>
      <c r="I236" s="231"/>
      <c r="J236" s="3">
        <v>35</v>
      </c>
      <c r="K236" s="12">
        <v>699.6</v>
      </c>
      <c r="L236" s="7">
        <f t="shared" si="7"/>
        <v>24486</v>
      </c>
    </row>
    <row r="237" spans="1:12" s="1" customFormat="1">
      <c r="A237" s="4"/>
      <c r="B237" s="4"/>
      <c r="C237" s="4"/>
      <c r="D237" s="46">
        <v>167</v>
      </c>
      <c r="E237" s="230" t="s">
        <v>337</v>
      </c>
      <c r="F237" s="230"/>
      <c r="G237" s="230"/>
      <c r="H237" s="231" t="s">
        <v>178</v>
      </c>
      <c r="I237" s="231"/>
      <c r="J237" s="3">
        <v>25</v>
      </c>
      <c r="K237" s="12">
        <v>699.6</v>
      </c>
      <c r="L237" s="7">
        <f t="shared" si="7"/>
        <v>17490</v>
      </c>
    </row>
    <row r="238" spans="1:12" s="1" customFormat="1">
      <c r="A238" s="4"/>
      <c r="B238" s="4"/>
      <c r="C238" s="4"/>
      <c r="D238" s="46">
        <v>168</v>
      </c>
      <c r="E238" s="230" t="s">
        <v>402</v>
      </c>
      <c r="F238" s="230"/>
      <c r="G238" s="230"/>
      <c r="H238" s="231" t="s">
        <v>179</v>
      </c>
      <c r="I238" s="231"/>
      <c r="J238" s="3">
        <v>15</v>
      </c>
      <c r="K238" s="13">
        <v>1507.2</v>
      </c>
      <c r="L238" s="7">
        <f t="shared" si="7"/>
        <v>22608</v>
      </c>
    </row>
    <row r="239" spans="1:12" s="1" customFormat="1">
      <c r="A239" s="4"/>
      <c r="B239" s="4"/>
      <c r="C239" s="4"/>
      <c r="D239" s="46">
        <v>169</v>
      </c>
      <c r="E239" s="230" t="s">
        <v>392</v>
      </c>
      <c r="F239" s="230"/>
      <c r="G239" s="230"/>
      <c r="H239" s="231" t="s">
        <v>178</v>
      </c>
      <c r="I239" s="231"/>
      <c r="J239" s="3">
        <v>20</v>
      </c>
      <c r="K239" s="7">
        <v>88.8</v>
      </c>
      <c r="L239" s="7">
        <f t="shared" si="7"/>
        <v>1776</v>
      </c>
    </row>
    <row r="240" spans="1:12" s="1" customFormat="1">
      <c r="A240" s="4"/>
      <c r="B240" s="4"/>
      <c r="C240" s="4"/>
      <c r="D240" s="46">
        <v>170</v>
      </c>
      <c r="E240" s="230" t="s">
        <v>403</v>
      </c>
      <c r="F240" s="230"/>
      <c r="G240" s="230"/>
      <c r="H240" s="231" t="s">
        <v>179</v>
      </c>
      <c r="I240" s="231"/>
      <c r="J240" s="3">
        <v>25</v>
      </c>
      <c r="K240" s="7">
        <v>166.8</v>
      </c>
      <c r="L240" s="7">
        <f t="shared" si="7"/>
        <v>4170</v>
      </c>
    </row>
    <row r="241" spans="1:12" s="1" customFormat="1">
      <c r="A241" s="4"/>
      <c r="B241" s="4"/>
      <c r="C241" s="4"/>
      <c r="D241" s="46">
        <v>171</v>
      </c>
      <c r="E241" s="230" t="s">
        <v>404</v>
      </c>
      <c r="F241" s="230"/>
      <c r="G241" s="230"/>
      <c r="H241" s="231" t="s">
        <v>179</v>
      </c>
      <c r="I241" s="231"/>
      <c r="J241" s="3">
        <v>25</v>
      </c>
      <c r="K241" s="7">
        <v>188.4</v>
      </c>
      <c r="L241" s="7">
        <f t="shared" si="7"/>
        <v>4710</v>
      </c>
    </row>
    <row r="242" spans="1:12" s="1" customFormat="1">
      <c r="A242" s="4"/>
      <c r="B242" s="4"/>
      <c r="C242" s="4"/>
      <c r="D242" s="46">
        <v>172</v>
      </c>
      <c r="E242" s="230" t="s">
        <v>326</v>
      </c>
      <c r="F242" s="230"/>
      <c r="G242" s="230"/>
      <c r="H242" s="231" t="s">
        <v>178</v>
      </c>
      <c r="I242" s="231"/>
      <c r="J242" s="3">
        <v>20</v>
      </c>
      <c r="K242" s="12">
        <v>222</v>
      </c>
      <c r="L242" s="7">
        <f t="shared" si="7"/>
        <v>4440</v>
      </c>
    </row>
    <row r="243" spans="1:12" s="1" customFormat="1">
      <c r="A243" s="4"/>
      <c r="B243" s="4"/>
      <c r="C243" s="4"/>
      <c r="D243" s="46">
        <v>173</v>
      </c>
      <c r="E243" s="230" t="s">
        <v>371</v>
      </c>
      <c r="F243" s="230"/>
      <c r="G243" s="230"/>
      <c r="H243" s="231" t="s">
        <v>178</v>
      </c>
      <c r="I243" s="231"/>
      <c r="J243" s="3">
        <v>20</v>
      </c>
      <c r="K243" s="12">
        <v>277.2</v>
      </c>
      <c r="L243" s="7">
        <f t="shared" si="7"/>
        <v>5544</v>
      </c>
    </row>
    <row r="244" spans="1:12" s="1" customFormat="1">
      <c r="A244" s="4"/>
      <c r="B244" s="4"/>
      <c r="C244" s="4"/>
      <c r="D244" s="46">
        <v>174</v>
      </c>
      <c r="E244" s="230" t="s">
        <v>329</v>
      </c>
      <c r="F244" s="230"/>
      <c r="G244" s="230"/>
      <c r="H244" s="231" t="s">
        <v>178</v>
      </c>
      <c r="I244" s="231"/>
      <c r="J244" s="3">
        <v>30</v>
      </c>
      <c r="K244" s="12">
        <v>708</v>
      </c>
      <c r="L244" s="7">
        <f t="shared" si="7"/>
        <v>21240</v>
      </c>
    </row>
    <row r="245" spans="1:12" s="1" customFormat="1">
      <c r="A245" s="4"/>
      <c r="B245" s="4"/>
      <c r="C245" s="4"/>
      <c r="D245" s="46">
        <v>175</v>
      </c>
      <c r="E245" s="230" t="s">
        <v>327</v>
      </c>
      <c r="F245" s="230"/>
      <c r="G245" s="230"/>
      <c r="H245" s="231" t="s">
        <v>178</v>
      </c>
      <c r="I245" s="231"/>
      <c r="J245" s="3">
        <v>30</v>
      </c>
      <c r="K245" s="12">
        <v>80.400000000000006</v>
      </c>
      <c r="L245" s="7">
        <f t="shared" si="7"/>
        <v>2412</v>
      </c>
    </row>
    <row r="246" spans="1:12" s="1" customFormat="1">
      <c r="A246" s="4"/>
      <c r="B246" s="4"/>
      <c r="C246" s="4"/>
      <c r="D246" s="46">
        <v>176</v>
      </c>
      <c r="E246" s="230" t="s">
        <v>328</v>
      </c>
      <c r="F246" s="230"/>
      <c r="G246" s="230"/>
      <c r="H246" s="231" t="s">
        <v>178</v>
      </c>
      <c r="I246" s="231"/>
      <c r="J246" s="3">
        <v>30</v>
      </c>
      <c r="K246" s="12">
        <v>78</v>
      </c>
      <c r="L246" s="7">
        <f t="shared" si="7"/>
        <v>2340</v>
      </c>
    </row>
    <row r="247" spans="1:12" s="1" customFormat="1">
      <c r="A247" s="4"/>
      <c r="B247" s="4"/>
      <c r="C247" s="4"/>
      <c r="D247" s="46">
        <v>177</v>
      </c>
      <c r="E247" s="230" t="s">
        <v>331</v>
      </c>
      <c r="F247" s="230"/>
      <c r="G247" s="230"/>
      <c r="H247" s="231" t="s">
        <v>178</v>
      </c>
      <c r="I247" s="231"/>
      <c r="J247" s="3">
        <v>70</v>
      </c>
      <c r="K247" s="12">
        <v>144</v>
      </c>
      <c r="L247" s="7">
        <f t="shared" si="7"/>
        <v>10080</v>
      </c>
    </row>
    <row r="248" spans="1:12" s="1" customFormat="1">
      <c r="A248" s="4"/>
      <c r="B248" s="4"/>
      <c r="C248" s="4"/>
      <c r="D248" s="46">
        <v>178</v>
      </c>
      <c r="E248" s="230" t="s">
        <v>347</v>
      </c>
      <c r="F248" s="230"/>
      <c r="G248" s="230"/>
      <c r="H248" s="231" t="s">
        <v>179</v>
      </c>
      <c r="I248" s="231"/>
      <c r="J248" s="3">
        <v>30</v>
      </c>
      <c r="K248" s="7">
        <v>243.6</v>
      </c>
      <c r="L248" s="7">
        <f t="shared" si="7"/>
        <v>7308</v>
      </c>
    </row>
    <row r="249" spans="1:12" s="1" customFormat="1">
      <c r="A249" s="4"/>
      <c r="B249" s="4"/>
      <c r="C249" s="4"/>
      <c r="D249" s="46">
        <v>179</v>
      </c>
      <c r="E249" s="224" t="s">
        <v>451</v>
      </c>
      <c r="F249" s="225"/>
      <c r="G249" s="226"/>
      <c r="H249" s="231" t="s">
        <v>178</v>
      </c>
      <c r="I249" s="231"/>
      <c r="J249" s="3">
        <v>10</v>
      </c>
      <c r="K249" s="7">
        <v>172.5</v>
      </c>
      <c r="L249" s="7">
        <f>K249*J249</f>
        <v>1725</v>
      </c>
    </row>
    <row r="250" spans="1:12" s="1" customFormat="1" ht="42.6" customHeight="1">
      <c r="A250" s="4"/>
      <c r="B250" s="4"/>
      <c r="C250" s="4"/>
      <c r="D250" s="46">
        <v>180</v>
      </c>
      <c r="E250" s="238" t="s">
        <v>452</v>
      </c>
      <c r="F250" s="239"/>
      <c r="G250" s="240"/>
      <c r="H250" s="231" t="s">
        <v>178</v>
      </c>
      <c r="I250" s="231"/>
      <c r="J250" s="3">
        <v>10</v>
      </c>
      <c r="K250" s="7">
        <v>287.5</v>
      </c>
      <c r="L250" s="7">
        <f>K250*J250</f>
        <v>2875</v>
      </c>
    </row>
    <row r="251" spans="1:12" s="1" customFormat="1">
      <c r="A251" s="4"/>
      <c r="B251" s="4"/>
      <c r="C251" s="4"/>
      <c r="D251" s="46">
        <v>181</v>
      </c>
      <c r="E251" s="230" t="s">
        <v>338</v>
      </c>
      <c r="F251" s="230"/>
      <c r="G251" s="230"/>
      <c r="H251" s="231" t="s">
        <v>178</v>
      </c>
      <c r="I251" s="231"/>
      <c r="J251" s="3">
        <v>10</v>
      </c>
      <c r="K251" s="7">
        <v>358.8</v>
      </c>
      <c r="L251" s="7">
        <f t="shared" si="7"/>
        <v>3588</v>
      </c>
    </row>
    <row r="252" spans="1:12" s="1" customFormat="1">
      <c r="A252" s="4"/>
      <c r="B252" s="4"/>
      <c r="C252" s="4"/>
      <c r="D252" s="46">
        <v>182</v>
      </c>
      <c r="E252" s="230" t="s">
        <v>443</v>
      </c>
      <c r="F252" s="230"/>
      <c r="G252" s="230"/>
      <c r="H252" s="231" t="s">
        <v>178</v>
      </c>
      <c r="I252" s="231"/>
      <c r="J252" s="3">
        <v>15</v>
      </c>
      <c r="K252" s="7">
        <v>207</v>
      </c>
      <c r="L252" s="7">
        <f>K252*J252</f>
        <v>3105</v>
      </c>
    </row>
    <row r="253" spans="1:12" s="1" customFormat="1">
      <c r="A253" s="4"/>
      <c r="B253" s="4"/>
      <c r="C253" s="4"/>
      <c r="D253" s="46">
        <v>183</v>
      </c>
      <c r="E253" s="230" t="s">
        <v>339</v>
      </c>
      <c r="F253" s="230"/>
      <c r="G253" s="230"/>
      <c r="H253" s="231" t="s">
        <v>178</v>
      </c>
      <c r="I253" s="231"/>
      <c r="J253" s="3">
        <v>15</v>
      </c>
      <c r="K253" s="7">
        <v>123.6</v>
      </c>
      <c r="L253" s="7">
        <f t="shared" si="7"/>
        <v>1854</v>
      </c>
    </row>
    <row r="254" spans="1:12" s="1" customFormat="1">
      <c r="A254" s="4"/>
      <c r="B254" s="4"/>
      <c r="C254" s="4"/>
      <c r="D254" s="46">
        <v>184</v>
      </c>
      <c r="E254" s="230" t="s">
        <v>321</v>
      </c>
      <c r="F254" s="230"/>
      <c r="G254" s="230"/>
      <c r="H254" s="231" t="s">
        <v>178</v>
      </c>
      <c r="I254" s="231"/>
      <c r="J254" s="3">
        <v>60</v>
      </c>
      <c r="K254" s="12">
        <v>667.2</v>
      </c>
      <c r="L254" s="7">
        <f t="shared" si="7"/>
        <v>40032</v>
      </c>
    </row>
    <row r="255" spans="1:12" s="1" customFormat="1">
      <c r="A255" s="4"/>
      <c r="B255" s="4"/>
      <c r="C255" s="4"/>
      <c r="D255" s="46">
        <v>185</v>
      </c>
      <c r="E255" s="230" t="s">
        <v>322</v>
      </c>
      <c r="F255" s="230"/>
      <c r="G255" s="230"/>
      <c r="H255" s="231" t="s">
        <v>178</v>
      </c>
      <c r="I255" s="231"/>
      <c r="J255" s="3">
        <v>30</v>
      </c>
      <c r="K255" s="7">
        <v>639.4</v>
      </c>
      <c r="L255" s="7">
        <f t="shared" si="7"/>
        <v>19182</v>
      </c>
    </row>
    <row r="256" spans="1:12" s="1" customFormat="1">
      <c r="A256" s="4"/>
      <c r="B256" s="4"/>
      <c r="C256" s="4"/>
      <c r="D256" s="46">
        <v>186</v>
      </c>
      <c r="E256" s="230" t="s">
        <v>218</v>
      </c>
      <c r="F256" s="230"/>
      <c r="G256" s="230"/>
      <c r="H256" s="231" t="s">
        <v>178</v>
      </c>
      <c r="I256" s="231"/>
      <c r="J256" s="3">
        <v>50</v>
      </c>
      <c r="K256" s="7">
        <v>89.8</v>
      </c>
      <c r="L256" s="7">
        <f t="shared" si="7"/>
        <v>4490</v>
      </c>
    </row>
    <row r="257" spans="1:12" s="1" customFormat="1">
      <c r="A257" s="4"/>
      <c r="B257" s="4"/>
      <c r="C257" s="4"/>
      <c r="D257" s="46">
        <v>187</v>
      </c>
      <c r="E257" s="224" t="s">
        <v>432</v>
      </c>
      <c r="F257" s="225"/>
      <c r="G257" s="226"/>
      <c r="H257" s="231" t="s">
        <v>178</v>
      </c>
      <c r="I257" s="231"/>
      <c r="J257" s="3">
        <v>5</v>
      </c>
      <c r="K257" s="7">
        <v>230</v>
      </c>
      <c r="L257" s="7">
        <f>K257*J257</f>
        <v>1150</v>
      </c>
    </row>
    <row r="258" spans="1:12" s="1" customFormat="1">
      <c r="A258" s="4"/>
      <c r="B258" s="4"/>
      <c r="C258" s="4"/>
      <c r="D258" s="46">
        <v>188</v>
      </c>
      <c r="E258" s="230" t="s">
        <v>369</v>
      </c>
      <c r="F258" s="230"/>
      <c r="G258" s="230"/>
      <c r="H258" s="231" t="s">
        <v>179</v>
      </c>
      <c r="I258" s="231"/>
      <c r="J258" s="3">
        <v>5</v>
      </c>
      <c r="K258" s="7">
        <v>88.8</v>
      </c>
      <c r="L258" s="7">
        <f t="shared" si="7"/>
        <v>444</v>
      </c>
    </row>
    <row r="259" spans="1:12" s="1" customFormat="1">
      <c r="A259" s="4"/>
      <c r="B259" s="4"/>
      <c r="C259" s="4"/>
      <c r="D259" s="46">
        <v>189</v>
      </c>
      <c r="E259" s="230" t="s">
        <v>310</v>
      </c>
      <c r="F259" s="230"/>
      <c r="G259" s="230"/>
      <c r="H259" s="231" t="s">
        <v>179</v>
      </c>
      <c r="I259" s="231"/>
      <c r="J259" s="3">
        <v>30</v>
      </c>
      <c r="K259" s="12">
        <v>78</v>
      </c>
      <c r="L259" s="7">
        <f t="shared" si="7"/>
        <v>2340</v>
      </c>
    </row>
    <row r="260" spans="1:12" s="1" customFormat="1">
      <c r="A260" s="4"/>
      <c r="B260" s="4"/>
      <c r="C260" s="4"/>
      <c r="D260" s="46">
        <v>190</v>
      </c>
      <c r="E260" s="241" t="s">
        <v>311</v>
      </c>
      <c r="F260" s="241"/>
      <c r="G260" s="241"/>
      <c r="H260" s="231" t="s">
        <v>178</v>
      </c>
      <c r="I260" s="231"/>
      <c r="J260" s="3">
        <v>15</v>
      </c>
      <c r="K260" s="12">
        <v>270</v>
      </c>
      <c r="L260" s="7">
        <f t="shared" si="7"/>
        <v>4050</v>
      </c>
    </row>
    <row r="261" spans="1:12" s="1" customFormat="1" ht="19.149999999999999" customHeight="1">
      <c r="A261" s="4"/>
      <c r="B261" s="4"/>
      <c r="C261" s="4"/>
      <c r="D261" s="46">
        <v>191</v>
      </c>
      <c r="E261" s="238" t="s">
        <v>454</v>
      </c>
      <c r="F261" s="239"/>
      <c r="G261" s="240"/>
      <c r="H261" s="231" t="s">
        <v>178</v>
      </c>
      <c r="I261" s="231"/>
      <c r="J261" s="3">
        <v>10</v>
      </c>
      <c r="K261" s="12">
        <v>218.5</v>
      </c>
      <c r="L261" s="7">
        <f>K261*J261</f>
        <v>2185</v>
      </c>
    </row>
    <row r="262" spans="1:12" s="1" customFormat="1" ht="41.45" customHeight="1">
      <c r="A262" s="4"/>
      <c r="B262" s="4"/>
      <c r="C262" s="4"/>
      <c r="D262" s="46">
        <v>192</v>
      </c>
      <c r="E262" s="241" t="s">
        <v>450</v>
      </c>
      <c r="F262" s="241"/>
      <c r="G262" s="241"/>
      <c r="H262" s="231" t="s">
        <v>178</v>
      </c>
      <c r="I262" s="231"/>
      <c r="J262" s="3">
        <v>15</v>
      </c>
      <c r="K262" s="7">
        <v>161</v>
      </c>
      <c r="L262" s="7">
        <f t="shared" si="7"/>
        <v>2415</v>
      </c>
    </row>
    <row r="263" spans="1:12" s="1" customFormat="1">
      <c r="A263" s="4"/>
      <c r="B263" s="4"/>
      <c r="C263" s="4"/>
      <c r="D263" s="46">
        <v>193</v>
      </c>
      <c r="E263" s="241" t="s">
        <v>453</v>
      </c>
      <c r="F263" s="241"/>
      <c r="G263" s="241"/>
      <c r="H263" s="231" t="s">
        <v>178</v>
      </c>
      <c r="I263" s="231"/>
      <c r="J263" s="3">
        <v>15</v>
      </c>
      <c r="K263" s="7">
        <v>172.5</v>
      </c>
      <c r="L263" s="7">
        <f t="shared" si="7"/>
        <v>2587.5</v>
      </c>
    </row>
    <row r="264" spans="1:12" s="1" customFormat="1">
      <c r="A264" s="4"/>
      <c r="B264" s="4"/>
      <c r="C264" s="4"/>
      <c r="D264" s="46">
        <v>194</v>
      </c>
      <c r="E264" s="241" t="s">
        <v>446</v>
      </c>
      <c r="F264" s="241"/>
      <c r="G264" s="241"/>
      <c r="H264" s="231" t="s">
        <v>178</v>
      </c>
      <c r="I264" s="231"/>
      <c r="J264" s="3">
        <v>15</v>
      </c>
      <c r="K264" s="7">
        <v>218.5</v>
      </c>
      <c r="L264" s="7">
        <f t="shared" si="7"/>
        <v>3277.5</v>
      </c>
    </row>
    <row r="265" spans="1:12" s="1" customFormat="1">
      <c r="A265" s="4"/>
      <c r="B265" s="4"/>
      <c r="C265" s="4"/>
      <c r="D265" s="46">
        <v>195</v>
      </c>
      <c r="E265" s="230" t="s">
        <v>394</v>
      </c>
      <c r="F265" s="230"/>
      <c r="G265" s="230"/>
      <c r="H265" s="231" t="s">
        <v>178</v>
      </c>
      <c r="I265" s="231"/>
      <c r="J265" s="3">
        <v>20</v>
      </c>
      <c r="K265" s="12">
        <v>432</v>
      </c>
      <c r="L265" s="7">
        <f t="shared" si="7"/>
        <v>8640</v>
      </c>
    </row>
    <row r="266" spans="1:12" s="1" customFormat="1" ht="18.600000000000001" customHeight="1">
      <c r="A266" s="4"/>
      <c r="B266" s="4"/>
      <c r="C266" s="4"/>
      <c r="D266" s="46">
        <v>196</v>
      </c>
      <c r="E266" s="230" t="s">
        <v>348</v>
      </c>
      <c r="F266" s="230"/>
      <c r="G266" s="230"/>
      <c r="H266" s="231" t="s">
        <v>179</v>
      </c>
      <c r="I266" s="231"/>
      <c r="J266" s="3">
        <v>20</v>
      </c>
      <c r="K266" s="7">
        <v>138</v>
      </c>
      <c r="L266" s="7">
        <f t="shared" si="7"/>
        <v>2760</v>
      </c>
    </row>
    <row r="267" spans="1:12" s="1" customFormat="1">
      <c r="A267" s="4"/>
      <c r="B267" s="4"/>
      <c r="C267" s="4"/>
      <c r="D267" s="46">
        <v>197</v>
      </c>
      <c r="E267" s="230" t="s">
        <v>349</v>
      </c>
      <c r="F267" s="230"/>
      <c r="G267" s="230"/>
      <c r="H267" s="231" t="s">
        <v>179</v>
      </c>
      <c r="I267" s="231"/>
      <c r="J267" s="3">
        <v>20</v>
      </c>
      <c r="K267" s="7">
        <v>170.2</v>
      </c>
      <c r="L267" s="7">
        <f t="shared" si="7"/>
        <v>3404</v>
      </c>
    </row>
    <row r="268" spans="1:12" s="1" customFormat="1">
      <c r="A268" s="4"/>
      <c r="B268" s="4"/>
      <c r="C268" s="4"/>
      <c r="D268" s="46">
        <v>198</v>
      </c>
      <c r="E268" s="224" t="s">
        <v>445</v>
      </c>
      <c r="F268" s="225"/>
      <c r="G268" s="226"/>
      <c r="H268" s="231" t="s">
        <v>178</v>
      </c>
      <c r="I268" s="231"/>
      <c r="J268" s="3">
        <v>20</v>
      </c>
      <c r="K268" s="7">
        <v>322</v>
      </c>
      <c r="L268" s="7">
        <f>K268*J268</f>
        <v>6440</v>
      </c>
    </row>
    <row r="269" spans="1:12" s="1" customFormat="1">
      <c r="A269" s="4"/>
      <c r="B269" s="4"/>
      <c r="C269" s="4"/>
      <c r="D269" s="46">
        <v>199</v>
      </c>
      <c r="E269" s="224" t="s">
        <v>438</v>
      </c>
      <c r="F269" s="225"/>
      <c r="G269" s="226"/>
      <c r="H269" s="231" t="s">
        <v>178</v>
      </c>
      <c r="I269" s="231"/>
      <c r="J269" s="3">
        <v>20</v>
      </c>
      <c r="K269" s="7">
        <v>184</v>
      </c>
      <c r="L269" s="7">
        <f>K269*J269</f>
        <v>3680</v>
      </c>
    </row>
    <row r="270" spans="1:12" s="1" customFormat="1">
      <c r="A270" s="4"/>
      <c r="B270" s="4"/>
      <c r="C270" s="4"/>
      <c r="D270" s="46">
        <v>200</v>
      </c>
      <c r="E270" s="224" t="s">
        <v>439</v>
      </c>
      <c r="F270" s="225"/>
      <c r="G270" s="226"/>
      <c r="H270" s="231" t="s">
        <v>178</v>
      </c>
      <c r="I270" s="231"/>
      <c r="J270" s="3">
        <v>20</v>
      </c>
      <c r="K270" s="7">
        <v>189.8</v>
      </c>
      <c r="L270" s="7">
        <f>K270*J270</f>
        <v>3796</v>
      </c>
    </row>
    <row r="271" spans="1:12" s="1" customFormat="1" ht="21.6" customHeight="1">
      <c r="A271" s="4"/>
      <c r="B271" s="4"/>
      <c r="C271" s="4"/>
      <c r="D271" s="46">
        <v>201</v>
      </c>
      <c r="E271" s="247" t="s">
        <v>447</v>
      </c>
      <c r="F271" s="225"/>
      <c r="G271" s="226"/>
      <c r="H271" s="231" t="s">
        <v>179</v>
      </c>
      <c r="I271" s="231"/>
      <c r="J271" s="3">
        <v>50</v>
      </c>
      <c r="K271" s="7">
        <v>303.60000000000002</v>
      </c>
      <c r="L271" s="7">
        <f>K271*J271</f>
        <v>15180.000000000002</v>
      </c>
    </row>
    <row r="272" spans="1:12" s="1" customFormat="1">
      <c r="A272" s="4"/>
      <c r="B272" s="4"/>
      <c r="C272" s="4"/>
      <c r="D272" s="46">
        <v>202</v>
      </c>
      <c r="E272" s="241" t="s">
        <v>395</v>
      </c>
      <c r="F272" s="241"/>
      <c r="G272" s="241"/>
      <c r="H272" s="231" t="s">
        <v>178</v>
      </c>
      <c r="I272" s="231"/>
      <c r="J272" s="3">
        <v>15</v>
      </c>
      <c r="K272" s="7">
        <v>765.9</v>
      </c>
      <c r="L272" s="7">
        <f t="shared" si="7"/>
        <v>11488.5</v>
      </c>
    </row>
    <row r="273" spans="1:12" s="1" customFormat="1">
      <c r="A273" s="4"/>
      <c r="B273" s="4"/>
      <c r="C273" s="4"/>
      <c r="D273" s="46">
        <v>203</v>
      </c>
      <c r="E273" s="230" t="s">
        <v>313</v>
      </c>
      <c r="F273" s="225"/>
      <c r="G273" s="226"/>
      <c r="H273" s="227" t="s">
        <v>178</v>
      </c>
      <c r="I273" s="228"/>
      <c r="J273" s="3">
        <v>15</v>
      </c>
      <c r="K273" s="7">
        <v>95.5</v>
      </c>
      <c r="L273" s="7">
        <f t="shared" si="7"/>
        <v>1432.5</v>
      </c>
    </row>
    <row r="274" spans="1:12" s="1" customFormat="1">
      <c r="A274" s="4"/>
      <c r="B274" s="4"/>
      <c r="C274" s="4"/>
      <c r="D274" s="46">
        <v>204</v>
      </c>
      <c r="E274" s="230" t="s">
        <v>396</v>
      </c>
      <c r="F274" s="230"/>
      <c r="G274" s="230"/>
      <c r="H274" s="231" t="s">
        <v>178</v>
      </c>
      <c r="I274" s="231"/>
      <c r="J274" s="3">
        <v>15</v>
      </c>
      <c r="K274" s="12">
        <v>157.19999999999999</v>
      </c>
      <c r="L274" s="7">
        <f t="shared" si="7"/>
        <v>2358</v>
      </c>
    </row>
    <row r="275" spans="1:12" s="1" customFormat="1">
      <c r="A275" s="4"/>
      <c r="B275" s="4"/>
      <c r="C275" s="4"/>
      <c r="D275" s="46">
        <v>205</v>
      </c>
      <c r="E275" s="230" t="s">
        <v>397</v>
      </c>
      <c r="F275" s="230"/>
      <c r="G275" s="230"/>
      <c r="H275" s="231" t="s">
        <v>178</v>
      </c>
      <c r="I275" s="231"/>
      <c r="J275" s="3">
        <v>5</v>
      </c>
      <c r="K275" s="12">
        <v>445.2</v>
      </c>
      <c r="L275" s="7">
        <f t="shared" si="7"/>
        <v>2226</v>
      </c>
    </row>
    <row r="276" spans="1:12" s="1" customFormat="1">
      <c r="A276" s="4"/>
      <c r="B276" s="4"/>
      <c r="C276" s="4"/>
      <c r="D276" s="46">
        <v>206</v>
      </c>
      <c r="E276" s="224" t="s">
        <v>441</v>
      </c>
      <c r="F276" s="225"/>
      <c r="G276" s="226"/>
      <c r="H276" s="231" t="s">
        <v>178</v>
      </c>
      <c r="I276" s="231"/>
      <c r="J276" s="3">
        <v>15</v>
      </c>
      <c r="K276" s="12">
        <v>115</v>
      </c>
      <c r="L276" s="7">
        <f>K276*J276</f>
        <v>1725</v>
      </c>
    </row>
    <row r="277" spans="1:12" s="1" customFormat="1">
      <c r="A277" s="4"/>
      <c r="B277" s="4"/>
      <c r="C277" s="4"/>
      <c r="D277" s="46">
        <v>207</v>
      </c>
      <c r="E277" s="230" t="s">
        <v>393</v>
      </c>
      <c r="F277" s="230"/>
      <c r="G277" s="230"/>
      <c r="H277" s="231" t="s">
        <v>178</v>
      </c>
      <c r="I277" s="231"/>
      <c r="J277" s="3">
        <v>10</v>
      </c>
      <c r="K277" s="12">
        <v>104.4</v>
      </c>
      <c r="L277" s="7">
        <f t="shared" si="7"/>
        <v>1044</v>
      </c>
    </row>
    <row r="278" spans="1:12" s="1" customFormat="1">
      <c r="A278" s="4"/>
      <c r="B278" s="4"/>
      <c r="C278" s="4"/>
      <c r="D278" s="46">
        <v>208</v>
      </c>
      <c r="E278" s="230" t="s">
        <v>330</v>
      </c>
      <c r="F278" s="230"/>
      <c r="G278" s="230"/>
      <c r="H278" s="231" t="s">
        <v>178</v>
      </c>
      <c r="I278" s="231"/>
      <c r="J278" s="3">
        <v>10</v>
      </c>
      <c r="K278" s="13">
        <v>2244</v>
      </c>
      <c r="L278" s="7">
        <f t="shared" si="7"/>
        <v>22440</v>
      </c>
    </row>
    <row r="279" spans="1:12" s="1" customFormat="1">
      <c r="A279" s="4"/>
      <c r="B279" s="4"/>
      <c r="C279" s="4"/>
      <c r="D279" s="46">
        <v>209</v>
      </c>
      <c r="E279" s="230" t="s">
        <v>323</v>
      </c>
      <c r="F279" s="230"/>
      <c r="G279" s="230"/>
      <c r="H279" s="231" t="s">
        <v>179</v>
      </c>
      <c r="I279" s="231"/>
      <c r="J279" s="3">
        <v>10</v>
      </c>
      <c r="K279" s="12">
        <v>79.2</v>
      </c>
      <c r="L279" s="7">
        <f t="shared" si="7"/>
        <v>792</v>
      </c>
    </row>
    <row r="280" spans="1:12" s="1" customFormat="1">
      <c r="A280" s="4"/>
      <c r="B280" s="4"/>
      <c r="C280" s="4"/>
      <c r="D280" s="46">
        <v>210</v>
      </c>
      <c r="E280" s="230" t="s">
        <v>324</v>
      </c>
      <c r="F280" s="230"/>
      <c r="G280" s="230"/>
      <c r="H280" s="231" t="s">
        <v>179</v>
      </c>
      <c r="I280" s="231"/>
      <c r="J280" s="3">
        <v>10</v>
      </c>
      <c r="K280" s="12">
        <v>78</v>
      </c>
      <c r="L280" s="7">
        <f t="shared" si="7"/>
        <v>780</v>
      </c>
    </row>
    <row r="281" spans="1:12" s="1" customFormat="1">
      <c r="A281" s="4"/>
      <c r="B281" s="4"/>
      <c r="C281" s="4"/>
      <c r="D281" s="46">
        <v>211</v>
      </c>
      <c r="E281" s="230" t="s">
        <v>343</v>
      </c>
      <c r="F281" s="230"/>
      <c r="G281" s="230"/>
      <c r="H281" s="231" t="s">
        <v>179</v>
      </c>
      <c r="I281" s="231"/>
      <c r="J281" s="3">
        <v>20</v>
      </c>
      <c r="K281" s="7">
        <v>102</v>
      </c>
      <c r="L281" s="7">
        <f t="shared" si="7"/>
        <v>2040</v>
      </c>
    </row>
    <row r="282" spans="1:12" s="1" customFormat="1">
      <c r="A282" s="4"/>
      <c r="B282" s="4"/>
      <c r="C282" s="4"/>
      <c r="D282" s="46">
        <v>212</v>
      </c>
      <c r="E282" s="230" t="s">
        <v>350</v>
      </c>
      <c r="F282" s="230"/>
      <c r="G282" s="230"/>
      <c r="H282" s="231" t="s">
        <v>179</v>
      </c>
      <c r="I282" s="231"/>
      <c r="J282" s="3">
        <v>20</v>
      </c>
      <c r="K282" s="7">
        <v>157.19999999999999</v>
      </c>
      <c r="L282" s="7">
        <f t="shared" si="7"/>
        <v>3144</v>
      </c>
    </row>
    <row r="283" spans="1:12" s="1" customFormat="1">
      <c r="A283" s="4"/>
      <c r="B283" s="4"/>
      <c r="C283" s="4"/>
      <c r="D283" s="46">
        <v>213</v>
      </c>
      <c r="E283" s="224" t="s">
        <v>433</v>
      </c>
      <c r="F283" s="225"/>
      <c r="G283" s="226"/>
      <c r="H283" s="231" t="s">
        <v>178</v>
      </c>
      <c r="I283" s="231"/>
      <c r="J283" s="3">
        <v>15</v>
      </c>
      <c r="K283" s="7">
        <v>207</v>
      </c>
      <c r="L283" s="7">
        <f>K283*J283</f>
        <v>3105</v>
      </c>
    </row>
    <row r="284" spans="1:12" s="1" customFormat="1">
      <c r="A284" s="4"/>
      <c r="B284" s="4"/>
      <c r="C284" s="4"/>
      <c r="D284" s="46">
        <v>214</v>
      </c>
      <c r="E284" s="224" t="s">
        <v>434</v>
      </c>
      <c r="F284" s="225"/>
      <c r="G284" s="226"/>
      <c r="H284" s="231" t="s">
        <v>178</v>
      </c>
      <c r="I284" s="231"/>
      <c r="J284" s="3">
        <v>15</v>
      </c>
      <c r="K284" s="7">
        <v>195.5</v>
      </c>
      <c r="L284" s="7">
        <f>K284*J284</f>
        <v>2932.5</v>
      </c>
    </row>
    <row r="285" spans="1:12" s="1" customFormat="1">
      <c r="A285" s="4"/>
      <c r="B285" s="4"/>
      <c r="C285" s="4"/>
      <c r="D285" s="46">
        <v>215</v>
      </c>
      <c r="E285" s="54" t="s">
        <v>435</v>
      </c>
      <c r="F285" s="36"/>
      <c r="G285" s="37"/>
      <c r="H285" s="231" t="s">
        <v>178</v>
      </c>
      <c r="I285" s="231"/>
      <c r="J285" s="3">
        <v>15</v>
      </c>
      <c r="K285" s="7">
        <v>287.5</v>
      </c>
      <c r="L285" s="7">
        <f>K285*J285</f>
        <v>4312.5</v>
      </c>
    </row>
    <row r="286" spans="1:12" s="1" customFormat="1">
      <c r="A286" s="4"/>
      <c r="B286" s="4"/>
      <c r="C286" s="4"/>
      <c r="D286" s="46">
        <v>216</v>
      </c>
      <c r="E286" s="230" t="s">
        <v>186</v>
      </c>
      <c r="F286" s="230"/>
      <c r="G286" s="230"/>
      <c r="H286" s="231" t="s">
        <v>179</v>
      </c>
      <c r="I286" s="231"/>
      <c r="J286" s="3">
        <v>10</v>
      </c>
      <c r="K286" s="7">
        <v>42</v>
      </c>
      <c r="L286" s="7">
        <f t="shared" si="7"/>
        <v>420</v>
      </c>
    </row>
    <row r="287" spans="1:12" s="1" customFormat="1">
      <c r="A287" s="4"/>
      <c r="B287" s="4"/>
      <c r="C287" s="4"/>
      <c r="D287" s="46">
        <v>217</v>
      </c>
      <c r="E287" s="230" t="s">
        <v>442</v>
      </c>
      <c r="F287" s="230"/>
      <c r="G287" s="230"/>
      <c r="H287" s="231" t="s">
        <v>178</v>
      </c>
      <c r="I287" s="231"/>
      <c r="J287" s="3">
        <v>20</v>
      </c>
      <c r="K287" s="12">
        <v>372</v>
      </c>
      <c r="L287" s="7">
        <f t="shared" si="7"/>
        <v>7440</v>
      </c>
    </row>
    <row r="288" spans="1:12" s="1" customFormat="1">
      <c r="A288" s="4"/>
      <c r="B288" s="4"/>
      <c r="C288" s="4"/>
      <c r="D288" s="46">
        <v>218</v>
      </c>
      <c r="E288" s="230" t="s">
        <v>351</v>
      </c>
      <c r="F288" s="230"/>
      <c r="G288" s="230"/>
      <c r="H288" s="231" t="s">
        <v>178</v>
      </c>
      <c r="I288" s="231"/>
      <c r="J288" s="3">
        <v>20</v>
      </c>
      <c r="K288" s="7">
        <v>112.8</v>
      </c>
      <c r="L288" s="7">
        <f t="shared" si="7"/>
        <v>2256</v>
      </c>
    </row>
    <row r="289" spans="1:12" s="1" customFormat="1">
      <c r="A289" s="4"/>
      <c r="B289" s="4"/>
      <c r="C289" s="4"/>
      <c r="D289" s="46">
        <v>219</v>
      </c>
      <c r="E289" s="230" t="s">
        <v>315</v>
      </c>
      <c r="F289" s="230"/>
      <c r="G289" s="230"/>
      <c r="H289" s="231" t="s">
        <v>178</v>
      </c>
      <c r="I289" s="231"/>
      <c r="J289" s="3">
        <v>15</v>
      </c>
      <c r="K289" s="12">
        <v>133.19999999999999</v>
      </c>
      <c r="L289" s="7">
        <f t="shared" si="7"/>
        <v>1997.9999999999998</v>
      </c>
    </row>
    <row r="290" spans="1:12" s="1" customFormat="1">
      <c r="A290" s="4"/>
      <c r="B290" s="4"/>
      <c r="C290" s="4"/>
      <c r="D290" s="46">
        <v>220</v>
      </c>
      <c r="E290" s="230" t="s">
        <v>317</v>
      </c>
      <c r="F290" s="230"/>
      <c r="G290" s="230"/>
      <c r="H290" s="231" t="s">
        <v>178</v>
      </c>
      <c r="I290" s="231"/>
      <c r="J290" s="3">
        <v>10</v>
      </c>
      <c r="K290" s="12">
        <v>88.8</v>
      </c>
      <c r="L290" s="7">
        <f t="shared" si="7"/>
        <v>888</v>
      </c>
    </row>
    <row r="291" spans="1:12" s="1" customFormat="1">
      <c r="A291" s="4"/>
      <c r="B291" s="4"/>
      <c r="C291" s="4"/>
      <c r="D291" s="46">
        <v>221</v>
      </c>
      <c r="E291" s="230" t="s">
        <v>318</v>
      </c>
      <c r="F291" s="230"/>
      <c r="G291" s="230"/>
      <c r="H291" s="231" t="s">
        <v>178</v>
      </c>
      <c r="I291" s="231"/>
      <c r="J291" s="3">
        <v>10</v>
      </c>
      <c r="K291" s="12">
        <v>90</v>
      </c>
      <c r="L291" s="7">
        <f t="shared" si="7"/>
        <v>900</v>
      </c>
    </row>
    <row r="292" spans="1:12" s="1" customFormat="1">
      <c r="A292" s="4"/>
      <c r="B292" s="4"/>
      <c r="C292" s="4"/>
      <c r="D292" s="46">
        <v>222</v>
      </c>
      <c r="E292" s="230" t="s">
        <v>325</v>
      </c>
      <c r="F292" s="230"/>
      <c r="G292" s="230"/>
      <c r="H292" s="231" t="s">
        <v>178</v>
      </c>
      <c r="I292" s="231"/>
      <c r="J292" s="3">
        <v>10</v>
      </c>
      <c r="K292" s="12">
        <v>90</v>
      </c>
      <c r="L292" s="7">
        <f t="shared" si="7"/>
        <v>900</v>
      </c>
    </row>
    <row r="293" spans="1:12" s="1" customFormat="1" ht="17.25" customHeight="1">
      <c r="A293" s="4"/>
      <c r="B293" s="4"/>
      <c r="C293" s="4"/>
      <c r="D293" s="46">
        <v>223</v>
      </c>
      <c r="E293" s="230" t="s">
        <v>319</v>
      </c>
      <c r="F293" s="230"/>
      <c r="G293" s="230"/>
      <c r="H293" s="231" t="s">
        <v>178</v>
      </c>
      <c r="I293" s="231"/>
      <c r="J293" s="3">
        <v>10</v>
      </c>
      <c r="K293" s="12">
        <v>93.6</v>
      </c>
      <c r="L293" s="7">
        <f t="shared" ref="L293:L328" si="8">K293*J293</f>
        <v>936</v>
      </c>
    </row>
    <row r="294" spans="1:12" s="1" customFormat="1">
      <c r="A294" s="4"/>
      <c r="B294" s="4"/>
      <c r="C294" s="4"/>
      <c r="D294" s="46">
        <v>224</v>
      </c>
      <c r="E294" s="224" t="s">
        <v>428</v>
      </c>
      <c r="F294" s="225"/>
      <c r="G294" s="226"/>
      <c r="H294" s="231" t="s">
        <v>178</v>
      </c>
      <c r="I294" s="231"/>
      <c r="J294" s="3">
        <v>5</v>
      </c>
      <c r="K294" s="12">
        <v>322</v>
      </c>
      <c r="L294" s="7">
        <f>K294*J294</f>
        <v>1610</v>
      </c>
    </row>
    <row r="295" spans="1:12" s="1" customFormat="1">
      <c r="A295" s="4"/>
      <c r="B295" s="4"/>
      <c r="C295" s="4"/>
      <c r="D295" s="46">
        <v>225</v>
      </c>
      <c r="E295" s="224" t="s">
        <v>427</v>
      </c>
      <c r="F295" s="225"/>
      <c r="G295" s="226"/>
      <c r="H295" s="231" t="s">
        <v>178</v>
      </c>
      <c r="I295" s="231"/>
      <c r="J295" s="3">
        <v>5</v>
      </c>
      <c r="K295" s="12">
        <v>322</v>
      </c>
      <c r="L295" s="7">
        <f>K295*J295</f>
        <v>1610</v>
      </c>
    </row>
    <row r="296" spans="1:12" s="1" customFormat="1">
      <c r="A296" s="4"/>
      <c r="B296" s="4"/>
      <c r="C296" s="4"/>
      <c r="D296" s="46">
        <v>226</v>
      </c>
      <c r="E296" s="224" t="s">
        <v>440</v>
      </c>
      <c r="F296" s="225"/>
      <c r="G296" s="226"/>
      <c r="H296" s="231" t="s">
        <v>178</v>
      </c>
      <c r="I296" s="231"/>
      <c r="J296" s="3">
        <v>5</v>
      </c>
      <c r="K296" s="7">
        <v>333.5</v>
      </c>
      <c r="L296" s="7">
        <f>K296*J296</f>
        <v>1667.5</v>
      </c>
    </row>
    <row r="297" spans="1:12" s="1" customFormat="1">
      <c r="A297" s="4"/>
      <c r="B297" s="4"/>
      <c r="C297" s="4"/>
      <c r="D297" s="46">
        <v>227</v>
      </c>
      <c r="E297" s="230" t="s">
        <v>399</v>
      </c>
      <c r="F297" s="230"/>
      <c r="G297" s="230"/>
      <c r="H297" s="231" t="s">
        <v>178</v>
      </c>
      <c r="I297" s="231"/>
      <c r="J297" s="3">
        <v>10</v>
      </c>
      <c r="K297" s="12">
        <v>184.8</v>
      </c>
      <c r="L297" s="7">
        <f t="shared" si="8"/>
        <v>1848</v>
      </c>
    </row>
    <row r="298" spans="1:12" s="1" customFormat="1">
      <c r="A298" s="4"/>
      <c r="B298" s="4"/>
      <c r="C298" s="4"/>
      <c r="D298" s="46">
        <v>228</v>
      </c>
      <c r="E298" s="230" t="s">
        <v>405</v>
      </c>
      <c r="F298" s="230"/>
      <c r="G298" s="230"/>
      <c r="H298" s="231" t="s">
        <v>179</v>
      </c>
      <c r="I298" s="231"/>
      <c r="J298" s="3">
        <v>20</v>
      </c>
      <c r="K298" s="7">
        <v>142</v>
      </c>
      <c r="L298" s="7">
        <f t="shared" si="8"/>
        <v>2840</v>
      </c>
    </row>
    <row r="299" spans="1:12" s="1" customFormat="1">
      <c r="A299" s="4"/>
      <c r="B299" s="4"/>
      <c r="C299" s="4"/>
      <c r="D299" s="46">
        <v>229</v>
      </c>
      <c r="E299" s="230" t="s">
        <v>314</v>
      </c>
      <c r="F299" s="230"/>
      <c r="G299" s="230"/>
      <c r="H299" s="231" t="s">
        <v>179</v>
      </c>
      <c r="I299" s="231"/>
      <c r="J299" s="3">
        <v>15</v>
      </c>
      <c r="K299" s="12">
        <v>850.8</v>
      </c>
      <c r="L299" s="7">
        <f t="shared" si="8"/>
        <v>12762</v>
      </c>
    </row>
    <row r="300" spans="1:12" s="1" customFormat="1">
      <c r="A300" s="4"/>
      <c r="B300" s="4"/>
      <c r="C300" s="4"/>
      <c r="D300" s="46">
        <v>230</v>
      </c>
      <c r="E300" s="230" t="s">
        <v>352</v>
      </c>
      <c r="F300" s="230"/>
      <c r="G300" s="230"/>
      <c r="H300" s="231" t="s">
        <v>178</v>
      </c>
      <c r="I300" s="231"/>
      <c r="J300" s="3">
        <v>15</v>
      </c>
      <c r="K300" s="7">
        <v>112.8</v>
      </c>
      <c r="L300" s="7">
        <f t="shared" si="8"/>
        <v>1692</v>
      </c>
    </row>
    <row r="301" spans="1:12" s="1" customFormat="1">
      <c r="A301" s="4"/>
      <c r="B301" s="4"/>
      <c r="C301" s="4"/>
      <c r="D301" s="46">
        <v>231</v>
      </c>
      <c r="E301" s="224" t="s">
        <v>437</v>
      </c>
      <c r="F301" s="225"/>
      <c r="G301" s="226"/>
      <c r="H301" s="231" t="s">
        <v>178</v>
      </c>
      <c r="I301" s="231"/>
      <c r="J301" s="3">
        <v>15</v>
      </c>
      <c r="K301" s="7">
        <v>345</v>
      </c>
      <c r="L301" s="7">
        <f t="shared" si="8"/>
        <v>5175</v>
      </c>
    </row>
    <row r="302" spans="1:12" s="1" customFormat="1">
      <c r="A302" s="4"/>
      <c r="B302" s="4"/>
      <c r="C302" s="4"/>
      <c r="D302" s="46">
        <v>232</v>
      </c>
      <c r="E302" s="230" t="s">
        <v>353</v>
      </c>
      <c r="F302" s="230"/>
      <c r="G302" s="230"/>
      <c r="H302" s="231" t="s">
        <v>179</v>
      </c>
      <c r="I302" s="231"/>
      <c r="J302" s="3">
        <v>25</v>
      </c>
      <c r="K302" s="7">
        <v>608.4</v>
      </c>
      <c r="L302" s="7">
        <f t="shared" si="8"/>
        <v>15210</v>
      </c>
    </row>
    <row r="303" spans="1:12" s="1" customFormat="1">
      <c r="A303" s="4"/>
      <c r="B303" s="4"/>
      <c r="C303" s="4"/>
      <c r="D303" s="46">
        <v>233</v>
      </c>
      <c r="E303" s="224" t="s">
        <v>430</v>
      </c>
      <c r="F303" s="225"/>
      <c r="G303" s="226"/>
      <c r="H303" s="38" t="s">
        <v>179</v>
      </c>
      <c r="I303" s="38"/>
      <c r="J303" s="3">
        <v>20</v>
      </c>
      <c r="K303" s="12">
        <v>177.6</v>
      </c>
      <c r="L303" s="7">
        <f>K303*J303</f>
        <v>3552</v>
      </c>
    </row>
    <row r="304" spans="1:12" s="1" customFormat="1">
      <c r="A304" s="4"/>
      <c r="B304" s="4"/>
      <c r="C304" s="4"/>
      <c r="D304" s="46">
        <v>234</v>
      </c>
      <c r="E304" s="224" t="s">
        <v>429</v>
      </c>
      <c r="F304" s="225"/>
      <c r="G304" s="226"/>
      <c r="H304" s="38" t="s">
        <v>179</v>
      </c>
      <c r="I304" s="38"/>
      <c r="J304" s="3">
        <v>20</v>
      </c>
      <c r="K304" s="12">
        <v>165.6</v>
      </c>
      <c r="L304" s="7">
        <f>K304*J304</f>
        <v>3312</v>
      </c>
    </row>
    <row r="305" spans="1:12" s="1" customFormat="1">
      <c r="A305" s="4"/>
      <c r="B305" s="4"/>
      <c r="C305" s="4"/>
      <c r="D305" s="46">
        <v>235</v>
      </c>
      <c r="E305" s="230" t="s">
        <v>355</v>
      </c>
      <c r="F305" s="230"/>
      <c r="G305" s="230"/>
      <c r="H305" s="231" t="s">
        <v>179</v>
      </c>
      <c r="I305" s="231"/>
      <c r="J305" s="3">
        <v>25</v>
      </c>
      <c r="K305" s="7">
        <v>553.20000000000005</v>
      </c>
      <c r="L305" s="7">
        <f t="shared" si="8"/>
        <v>13830.000000000002</v>
      </c>
    </row>
    <row r="306" spans="1:12" s="1" customFormat="1">
      <c r="A306" s="4"/>
      <c r="B306" s="4"/>
      <c r="C306" s="4"/>
      <c r="D306" s="46">
        <v>236</v>
      </c>
      <c r="E306" s="224" t="s">
        <v>444</v>
      </c>
      <c r="F306" s="225"/>
      <c r="G306" s="226"/>
      <c r="H306" s="231" t="s">
        <v>178</v>
      </c>
      <c r="I306" s="231"/>
      <c r="J306" s="3">
        <v>15</v>
      </c>
      <c r="K306" s="12">
        <v>72</v>
      </c>
      <c r="L306" s="7">
        <f>K306*J306</f>
        <v>1080</v>
      </c>
    </row>
    <row r="307" spans="1:12" s="1" customFormat="1">
      <c r="A307" s="4"/>
      <c r="B307" s="4"/>
      <c r="C307" s="4"/>
      <c r="D307" s="46">
        <v>237</v>
      </c>
      <c r="E307" s="230" t="s">
        <v>332</v>
      </c>
      <c r="F307" s="230"/>
      <c r="G307" s="230"/>
      <c r="H307" s="231" t="s">
        <v>179</v>
      </c>
      <c r="I307" s="231"/>
      <c r="J307" s="3">
        <v>10</v>
      </c>
      <c r="K307" s="12">
        <v>157.19999999999999</v>
      </c>
      <c r="L307" s="7">
        <f t="shared" si="8"/>
        <v>1572</v>
      </c>
    </row>
    <row r="308" spans="1:12" s="1" customFormat="1">
      <c r="A308" s="4"/>
      <c r="B308" s="4"/>
      <c r="C308" s="4"/>
      <c r="D308" s="46">
        <v>238</v>
      </c>
      <c r="E308" s="230" t="s">
        <v>333</v>
      </c>
      <c r="F308" s="230"/>
      <c r="G308" s="230"/>
      <c r="H308" s="231" t="s">
        <v>179</v>
      </c>
      <c r="I308" s="231"/>
      <c r="J308" s="3">
        <v>20</v>
      </c>
      <c r="K308" s="12">
        <v>112.8</v>
      </c>
      <c r="L308" s="7">
        <f t="shared" si="8"/>
        <v>2256</v>
      </c>
    </row>
    <row r="309" spans="1:12" s="1" customFormat="1">
      <c r="A309" s="4"/>
      <c r="B309" s="4"/>
      <c r="C309" s="4"/>
      <c r="D309" s="46">
        <v>239</v>
      </c>
      <c r="E309" s="230" t="s">
        <v>401</v>
      </c>
      <c r="F309" s="230"/>
      <c r="G309" s="230"/>
      <c r="H309" s="231" t="s">
        <v>179</v>
      </c>
      <c r="I309" s="231"/>
      <c r="J309" s="3">
        <v>30</v>
      </c>
      <c r="K309" s="12">
        <v>68.400000000000006</v>
      </c>
      <c r="L309" s="7">
        <f t="shared" si="8"/>
        <v>2052</v>
      </c>
    </row>
    <row r="310" spans="1:12" s="1" customFormat="1">
      <c r="A310" s="4"/>
      <c r="B310" s="4"/>
      <c r="C310" s="4"/>
      <c r="D310" s="46">
        <v>240</v>
      </c>
      <c r="E310" s="230" t="s">
        <v>345</v>
      </c>
      <c r="F310" s="230"/>
      <c r="G310" s="230"/>
      <c r="H310" s="231" t="s">
        <v>178</v>
      </c>
      <c r="I310" s="231"/>
      <c r="J310" s="3">
        <v>20</v>
      </c>
      <c r="K310" s="7">
        <v>295.2</v>
      </c>
      <c r="L310" s="7">
        <f t="shared" si="8"/>
        <v>5904</v>
      </c>
    </row>
    <row r="311" spans="1:12" s="1" customFormat="1">
      <c r="A311" s="4"/>
      <c r="B311" s="4"/>
      <c r="C311" s="4"/>
      <c r="D311" s="46">
        <v>241</v>
      </c>
      <c r="E311" s="224" t="s">
        <v>465</v>
      </c>
      <c r="F311" s="225"/>
      <c r="G311" s="226"/>
      <c r="H311" s="227"/>
      <c r="I311" s="228"/>
      <c r="J311" s="3">
        <v>50</v>
      </c>
      <c r="K311" s="12">
        <v>121.2</v>
      </c>
      <c r="L311" s="7">
        <f>K311*J311</f>
        <v>6060</v>
      </c>
    </row>
    <row r="312" spans="1:12" s="1" customFormat="1">
      <c r="A312" s="4"/>
      <c r="B312" s="4"/>
      <c r="C312" s="4"/>
      <c r="D312" s="46">
        <v>242</v>
      </c>
      <c r="E312" s="230" t="s">
        <v>400</v>
      </c>
      <c r="F312" s="230"/>
      <c r="G312" s="230"/>
      <c r="H312" s="231" t="s">
        <v>178</v>
      </c>
      <c r="I312" s="231"/>
      <c r="J312" s="3">
        <v>9</v>
      </c>
      <c r="K312" s="12">
        <v>339.6</v>
      </c>
      <c r="L312" s="7">
        <f t="shared" si="8"/>
        <v>3056.4</v>
      </c>
    </row>
    <row r="313" spans="1:12" s="1" customFormat="1">
      <c r="A313" s="4"/>
      <c r="B313" s="4"/>
      <c r="C313" s="4"/>
      <c r="D313" s="46">
        <v>243</v>
      </c>
      <c r="E313" s="224" t="s">
        <v>431</v>
      </c>
      <c r="F313" s="225"/>
      <c r="G313" s="226"/>
      <c r="H313" s="231" t="s">
        <v>178</v>
      </c>
      <c r="I313" s="231"/>
      <c r="J313" s="3">
        <v>15</v>
      </c>
      <c r="K313" s="7">
        <v>322</v>
      </c>
      <c r="L313" s="7">
        <f t="shared" si="8"/>
        <v>4830</v>
      </c>
    </row>
    <row r="314" spans="1:12" s="1" customFormat="1">
      <c r="A314" s="4"/>
      <c r="B314" s="4"/>
      <c r="C314" s="4"/>
      <c r="D314" s="46">
        <v>244</v>
      </c>
      <c r="E314" s="230" t="s">
        <v>334</v>
      </c>
      <c r="F314" s="230"/>
      <c r="G314" s="230"/>
      <c r="H314" s="231" t="s">
        <v>178</v>
      </c>
      <c r="I314" s="231"/>
      <c r="J314" s="3">
        <v>5</v>
      </c>
      <c r="K314" s="12">
        <v>673.2</v>
      </c>
      <c r="L314" s="7">
        <f t="shared" si="8"/>
        <v>3366</v>
      </c>
    </row>
    <row r="315" spans="1:12" s="1" customFormat="1">
      <c r="A315" s="4"/>
      <c r="B315" s="4"/>
      <c r="C315" s="4"/>
      <c r="D315" s="46">
        <v>245</v>
      </c>
      <c r="E315" s="230" t="s">
        <v>354</v>
      </c>
      <c r="F315" s="230"/>
      <c r="G315" s="230"/>
      <c r="H315" s="231" t="s">
        <v>178</v>
      </c>
      <c r="I315" s="231"/>
      <c r="J315" s="3">
        <v>10</v>
      </c>
      <c r="K315" s="7">
        <v>589.20000000000005</v>
      </c>
      <c r="L315" s="7">
        <f t="shared" si="8"/>
        <v>5892</v>
      </c>
    </row>
    <row r="316" spans="1:12" s="1" customFormat="1">
      <c r="A316" s="4"/>
      <c r="B316" s="4"/>
      <c r="C316" s="4"/>
      <c r="D316" s="46">
        <v>246</v>
      </c>
      <c r="E316" s="230" t="s">
        <v>344</v>
      </c>
      <c r="F316" s="230"/>
      <c r="G316" s="230"/>
      <c r="H316" s="231" t="s">
        <v>178</v>
      </c>
      <c r="I316" s="231"/>
      <c r="J316" s="3">
        <v>5</v>
      </c>
      <c r="K316" s="7">
        <v>0</v>
      </c>
      <c r="L316" s="7">
        <f t="shared" si="8"/>
        <v>0</v>
      </c>
    </row>
    <row r="317" spans="1:12" s="1" customFormat="1">
      <c r="A317" s="4"/>
      <c r="B317" s="4"/>
      <c r="C317" s="4"/>
      <c r="D317" s="46">
        <v>247</v>
      </c>
      <c r="E317" s="224" t="s">
        <v>436</v>
      </c>
      <c r="F317" s="225"/>
      <c r="G317" s="226"/>
      <c r="H317" s="231" t="s">
        <v>178</v>
      </c>
      <c r="I317" s="231"/>
      <c r="J317" s="3">
        <v>5</v>
      </c>
      <c r="K317" s="7">
        <v>805</v>
      </c>
      <c r="L317" s="7">
        <f t="shared" si="8"/>
        <v>4025</v>
      </c>
    </row>
    <row r="318" spans="1:12" s="1" customFormat="1">
      <c r="A318" s="4"/>
      <c r="B318" s="4"/>
      <c r="C318" s="4"/>
      <c r="D318" s="46">
        <v>248</v>
      </c>
      <c r="E318" s="230" t="s">
        <v>316</v>
      </c>
      <c r="F318" s="230"/>
      <c r="G318" s="230"/>
      <c r="H318" s="231" t="s">
        <v>178</v>
      </c>
      <c r="I318" s="231"/>
      <c r="J318" s="3">
        <v>90</v>
      </c>
      <c r="K318" s="13">
        <v>1418.4</v>
      </c>
      <c r="L318" s="7">
        <f t="shared" si="8"/>
        <v>127656.00000000001</v>
      </c>
    </row>
    <row r="319" spans="1:12" s="1" customFormat="1">
      <c r="A319" s="4"/>
      <c r="B319" s="4"/>
      <c r="C319" s="4"/>
      <c r="D319" s="46">
        <v>249</v>
      </c>
      <c r="E319" s="230" t="s">
        <v>356</v>
      </c>
      <c r="F319" s="230"/>
      <c r="G319" s="230"/>
      <c r="H319" s="231" t="s">
        <v>178</v>
      </c>
      <c r="I319" s="231"/>
      <c r="J319" s="3">
        <v>20</v>
      </c>
      <c r="K319" s="7">
        <v>449.7</v>
      </c>
      <c r="L319" s="7">
        <f t="shared" si="8"/>
        <v>8994</v>
      </c>
    </row>
    <row r="320" spans="1:12" s="1" customFormat="1">
      <c r="A320" s="4"/>
      <c r="B320" s="4"/>
      <c r="C320" s="4"/>
      <c r="D320" s="46">
        <v>250</v>
      </c>
      <c r="E320" s="230" t="s">
        <v>346</v>
      </c>
      <c r="F320" s="230"/>
      <c r="G320" s="230"/>
      <c r="H320" s="231" t="s">
        <v>179</v>
      </c>
      <c r="I320" s="231"/>
      <c r="J320" s="3">
        <v>33</v>
      </c>
      <c r="K320" s="7">
        <v>79.2</v>
      </c>
      <c r="L320" s="7">
        <f t="shared" si="8"/>
        <v>2613.6</v>
      </c>
    </row>
    <row r="321" spans="1:12" s="1" customFormat="1">
      <c r="A321" s="4"/>
      <c r="B321" s="4"/>
      <c r="C321" s="4"/>
      <c r="D321" s="46">
        <v>251</v>
      </c>
      <c r="E321" s="230" t="s">
        <v>340</v>
      </c>
      <c r="F321" s="230"/>
      <c r="G321" s="230"/>
      <c r="H321" s="231" t="s">
        <v>179</v>
      </c>
      <c r="I321" s="231"/>
      <c r="J321" s="3">
        <v>60</v>
      </c>
      <c r="K321" s="7">
        <v>90</v>
      </c>
      <c r="L321" s="7">
        <f t="shared" si="8"/>
        <v>5400</v>
      </c>
    </row>
    <row r="322" spans="1:12" s="1" customFormat="1">
      <c r="A322" s="4"/>
      <c r="B322" s="4"/>
      <c r="C322" s="4"/>
      <c r="D322" s="46">
        <v>252</v>
      </c>
      <c r="E322" s="230" t="s">
        <v>341</v>
      </c>
      <c r="F322" s="230"/>
      <c r="G322" s="230"/>
      <c r="H322" s="231" t="s">
        <v>179</v>
      </c>
      <c r="I322" s="231"/>
      <c r="J322" s="3">
        <v>60</v>
      </c>
      <c r="K322" s="7">
        <v>88.8</v>
      </c>
      <c r="L322" s="7">
        <f t="shared" si="8"/>
        <v>5328</v>
      </c>
    </row>
    <row r="323" spans="1:12" s="1" customFormat="1">
      <c r="A323" s="4"/>
      <c r="B323" s="4"/>
      <c r="C323" s="4"/>
      <c r="D323" s="46">
        <v>253</v>
      </c>
      <c r="E323" s="230" t="s">
        <v>342</v>
      </c>
      <c r="F323" s="230"/>
      <c r="G323" s="230"/>
      <c r="H323" s="231" t="s">
        <v>179</v>
      </c>
      <c r="I323" s="231"/>
      <c r="J323" s="3">
        <v>60</v>
      </c>
      <c r="K323" s="7">
        <v>90</v>
      </c>
      <c r="L323" s="7">
        <f t="shared" si="8"/>
        <v>5400</v>
      </c>
    </row>
    <row r="324" spans="1:12" s="1" customFormat="1">
      <c r="A324" s="4"/>
      <c r="B324" s="4"/>
      <c r="C324" s="4"/>
      <c r="D324" s="46">
        <v>254</v>
      </c>
      <c r="E324" s="230" t="s">
        <v>312</v>
      </c>
      <c r="F324" s="230"/>
      <c r="G324" s="230"/>
      <c r="H324" s="231" t="s">
        <v>179</v>
      </c>
      <c r="I324" s="231"/>
      <c r="J324" s="3">
        <v>60</v>
      </c>
      <c r="K324" s="12">
        <v>90</v>
      </c>
      <c r="L324" s="7">
        <f t="shared" si="8"/>
        <v>5400</v>
      </c>
    </row>
    <row r="325" spans="1:12" s="1" customFormat="1">
      <c r="A325" s="4"/>
      <c r="B325" s="4"/>
      <c r="C325" s="4"/>
      <c r="D325" s="46">
        <v>255</v>
      </c>
      <c r="E325" s="230" t="s">
        <v>335</v>
      </c>
      <c r="F325" s="230"/>
      <c r="G325" s="230"/>
      <c r="H325" s="231" t="s">
        <v>179</v>
      </c>
      <c r="I325" s="231"/>
      <c r="J325" s="3">
        <v>25</v>
      </c>
      <c r="K325" s="7">
        <v>138</v>
      </c>
      <c r="L325" s="7">
        <f t="shared" si="8"/>
        <v>3450</v>
      </c>
    </row>
    <row r="326" spans="1:12" s="1" customFormat="1" ht="33" customHeight="1">
      <c r="A326" s="4"/>
      <c r="B326" s="4"/>
      <c r="C326" s="4"/>
      <c r="D326" s="46">
        <v>256</v>
      </c>
      <c r="E326" s="241" t="s">
        <v>406</v>
      </c>
      <c r="F326" s="241"/>
      <c r="G326" s="241"/>
      <c r="H326" s="231" t="s">
        <v>179</v>
      </c>
      <c r="I326" s="231"/>
      <c r="J326" s="3">
        <v>25</v>
      </c>
      <c r="K326" s="7">
        <v>138</v>
      </c>
      <c r="L326" s="7">
        <f t="shared" si="8"/>
        <v>3450</v>
      </c>
    </row>
    <row r="327" spans="1:12" s="1" customFormat="1" ht="16.149999999999999" customHeight="1">
      <c r="A327" s="4"/>
      <c r="B327" s="4"/>
      <c r="C327" s="4"/>
      <c r="D327" s="46">
        <v>257</v>
      </c>
      <c r="E327" s="230" t="s">
        <v>417</v>
      </c>
      <c r="F327" s="230"/>
      <c r="G327" s="230"/>
      <c r="H327" s="231" t="s">
        <v>178</v>
      </c>
      <c r="I327" s="231"/>
      <c r="J327" s="3">
        <v>12</v>
      </c>
      <c r="K327" s="13">
        <v>2445</v>
      </c>
      <c r="L327" s="7">
        <f t="shared" si="8"/>
        <v>29340</v>
      </c>
    </row>
    <row r="328" spans="1:12" s="1" customFormat="1">
      <c r="A328" s="4"/>
      <c r="B328" s="4"/>
      <c r="C328" s="4"/>
      <c r="D328" s="46">
        <v>258</v>
      </c>
      <c r="E328" s="231" t="s">
        <v>418</v>
      </c>
      <c r="F328" s="231"/>
      <c r="G328" s="231"/>
      <c r="H328" s="231" t="s">
        <v>178</v>
      </c>
      <c r="I328" s="231"/>
      <c r="J328" s="3">
        <v>12</v>
      </c>
      <c r="K328" s="13">
        <v>2445</v>
      </c>
      <c r="L328" s="7">
        <f t="shared" si="8"/>
        <v>29340</v>
      </c>
    </row>
    <row r="329" spans="1:12" s="1" customFormat="1" ht="21.6" customHeight="1">
      <c r="A329" s="4"/>
      <c r="B329" s="4"/>
      <c r="C329" s="4"/>
      <c r="D329" s="48"/>
      <c r="E329" s="55"/>
      <c r="F329" s="15"/>
      <c r="G329" s="15"/>
      <c r="H329" s="15" t="s">
        <v>185</v>
      </c>
      <c r="I329" s="15"/>
      <c r="J329" s="15"/>
      <c r="K329" s="4"/>
      <c r="L329" s="11">
        <f>SUM(L225:L328)</f>
        <v>1157244.1000000003</v>
      </c>
    </row>
    <row r="330" spans="1:12" s="1" customFormat="1" ht="42" customHeight="1">
      <c r="A330" s="4"/>
      <c r="B330" s="4"/>
      <c r="C330" s="4"/>
      <c r="D330" s="48"/>
      <c r="E330" s="55"/>
      <c r="F330" s="15"/>
      <c r="G330" s="15"/>
      <c r="H330" s="248" t="s">
        <v>247</v>
      </c>
      <c r="I330" s="250"/>
      <c r="J330" s="250"/>
      <c r="K330" s="4"/>
      <c r="L330" s="11">
        <f>L9+L13+L22+L26+L30+L34+L37+L46+L62+L66+L70+L76+L81+L85+L90+L94+L99+L102</f>
        <v>137276.42000000001</v>
      </c>
    </row>
    <row r="331" spans="1:12" s="1" customFormat="1" ht="21" customHeight="1">
      <c r="A331" s="4"/>
      <c r="B331" s="4"/>
      <c r="C331" s="4"/>
      <c r="D331" s="48"/>
      <c r="E331" s="55"/>
      <c r="F331" s="15"/>
      <c r="G331" s="15"/>
      <c r="H331" s="248" t="s">
        <v>459</v>
      </c>
      <c r="I331" s="248"/>
      <c r="J331" s="248"/>
      <c r="K331" s="4"/>
      <c r="L331" s="11">
        <f>L114+L128</f>
        <v>409707</v>
      </c>
    </row>
    <row r="332" spans="1:12" s="1" customFormat="1">
      <c r="A332" s="4"/>
      <c r="B332" s="4"/>
      <c r="C332" s="4"/>
      <c r="D332" s="48"/>
      <c r="E332" s="55"/>
      <c r="F332" s="15"/>
      <c r="G332" s="15"/>
      <c r="H332" s="248" t="s">
        <v>184</v>
      </c>
      <c r="I332" s="248"/>
      <c r="J332" s="4"/>
      <c r="K332" s="4"/>
      <c r="L332" s="11">
        <f>L223</f>
        <v>1096242.8</v>
      </c>
    </row>
    <row r="333" spans="1:12" s="1" customFormat="1">
      <c r="A333" s="4"/>
      <c r="B333" s="4"/>
      <c r="C333" s="4"/>
      <c r="D333" s="48"/>
      <c r="E333" s="55"/>
      <c r="F333" s="15"/>
      <c r="G333" s="15"/>
      <c r="H333" s="15" t="s">
        <v>461</v>
      </c>
      <c r="I333" s="15"/>
      <c r="J333" s="4"/>
      <c r="K333" s="4"/>
      <c r="L333" s="11">
        <f>L156</f>
        <v>1199092.5</v>
      </c>
    </row>
    <row r="334" spans="1:12" s="1" customFormat="1">
      <c r="A334" s="4"/>
      <c r="B334" s="4"/>
      <c r="C334" s="4"/>
      <c r="D334" s="48"/>
      <c r="E334" s="48"/>
      <c r="F334" s="4"/>
      <c r="G334" s="4"/>
      <c r="H334" s="4"/>
      <c r="I334" s="8"/>
      <c r="J334" s="4"/>
      <c r="K334" s="4"/>
      <c r="L334" s="15"/>
    </row>
    <row r="335" spans="1:12" s="1" customFormat="1" ht="20.25">
      <c r="A335" s="4"/>
      <c r="B335" s="4"/>
      <c r="C335" s="4"/>
      <c r="D335" s="48"/>
      <c r="E335" s="48"/>
      <c r="F335" s="4"/>
      <c r="G335" s="4"/>
      <c r="H335" s="50" t="s">
        <v>466</v>
      </c>
      <c r="I335" s="4"/>
      <c r="J335" s="4"/>
      <c r="K335" s="4"/>
      <c r="L335" s="11">
        <f>SUM(L329:L334)</f>
        <v>3999562.8200000003</v>
      </c>
    </row>
    <row r="336" spans="1:12" s="1" customFormat="1">
      <c r="A336" s="249"/>
      <c r="B336" s="249"/>
      <c r="C336" s="249"/>
      <c r="D336" s="249"/>
      <c r="E336" s="249"/>
      <c r="F336" s="249"/>
      <c r="G336" s="249"/>
      <c r="H336" s="249"/>
      <c r="I336" s="249"/>
      <c r="J336" s="4"/>
      <c r="K336" s="4"/>
      <c r="L336" s="4"/>
    </row>
    <row r="337" spans="1:12" s="1" customFormat="1">
      <c r="A337" s="4"/>
      <c r="B337" s="4"/>
      <c r="C337" s="4"/>
      <c r="D337" s="48"/>
      <c r="E337" s="48"/>
      <c r="F337" s="4"/>
      <c r="G337" s="4"/>
      <c r="H337" s="4"/>
      <c r="I337" s="4"/>
      <c r="J337" s="4"/>
      <c r="K337" s="4"/>
      <c r="L337" s="4"/>
    </row>
    <row r="338" spans="1:12" s="1" customFormat="1">
      <c r="A338" s="4"/>
      <c r="B338" s="4"/>
      <c r="C338" s="4"/>
      <c r="D338" s="48"/>
      <c r="E338" s="48"/>
      <c r="F338" s="5"/>
      <c r="G338" s="4"/>
      <c r="H338" s="4"/>
      <c r="I338" s="4"/>
      <c r="J338" s="4"/>
      <c r="K338" s="4"/>
      <c r="L338" s="4"/>
    </row>
    <row r="339" spans="1:12" s="1" customFormat="1">
      <c r="A339" s="4"/>
      <c r="B339" s="4"/>
      <c r="C339" s="4"/>
      <c r="D339" s="48"/>
      <c r="E339" s="48"/>
      <c r="F339" s="4"/>
      <c r="G339" s="4"/>
      <c r="H339" s="4"/>
      <c r="I339" s="4"/>
      <c r="J339" s="4"/>
      <c r="K339" s="4"/>
      <c r="L339" s="4"/>
    </row>
    <row r="340" spans="1:12" s="1" customFormat="1">
      <c r="A340" s="4"/>
      <c r="B340" s="4"/>
      <c r="C340" s="4"/>
      <c r="D340" s="48"/>
      <c r="E340" s="48"/>
      <c r="F340" s="4"/>
      <c r="G340" s="4"/>
      <c r="H340" s="4"/>
      <c r="I340" s="4"/>
      <c r="J340" s="4"/>
      <c r="K340" s="4"/>
      <c r="L340" s="4"/>
    </row>
    <row r="341" spans="1:12" s="1" customFormat="1">
      <c r="A341" s="4"/>
      <c r="B341" s="4"/>
      <c r="C341" s="4"/>
      <c r="D341" s="48"/>
      <c r="E341" s="48"/>
      <c r="F341" s="4"/>
      <c r="G341" s="4"/>
      <c r="H341" s="4"/>
      <c r="I341" s="4"/>
      <c r="J341" s="4"/>
      <c r="K341" s="4"/>
      <c r="L341" s="4"/>
    </row>
    <row r="342" spans="1:12" s="1" customFormat="1">
      <c r="A342" s="4"/>
      <c r="B342" s="4"/>
      <c r="C342" s="4"/>
      <c r="D342" s="48"/>
      <c r="E342" s="48"/>
      <c r="F342" s="4"/>
      <c r="G342" s="4"/>
      <c r="H342" s="4"/>
      <c r="I342" s="4"/>
      <c r="J342" s="4"/>
      <c r="K342" s="4"/>
      <c r="L342" s="4"/>
    </row>
    <row r="343" spans="1:12" s="1" customFormat="1">
      <c r="A343" s="4"/>
      <c r="B343" s="4"/>
      <c r="C343" s="4"/>
      <c r="D343" s="48"/>
      <c r="E343" s="48"/>
      <c r="F343" s="4"/>
      <c r="G343" s="4"/>
      <c r="H343" s="4"/>
      <c r="I343" s="4"/>
      <c r="J343" s="4"/>
      <c r="K343" s="4"/>
      <c r="L343" s="4"/>
    </row>
    <row r="344" spans="1:12" s="1" customFormat="1">
      <c r="A344" s="4"/>
      <c r="B344" s="4"/>
      <c r="C344" s="4"/>
      <c r="D344" s="48"/>
      <c r="E344" s="48"/>
      <c r="F344" s="4"/>
      <c r="G344" s="4"/>
      <c r="H344" s="4"/>
      <c r="I344" s="4"/>
      <c r="J344" s="4"/>
      <c r="K344" s="4"/>
      <c r="L344" s="4"/>
    </row>
    <row r="345" spans="1:12" s="1" customFormat="1">
      <c r="A345" s="4"/>
      <c r="B345" s="4"/>
      <c r="C345" s="4"/>
      <c r="D345" s="48"/>
      <c r="E345" s="48"/>
      <c r="F345" s="4"/>
      <c r="G345" s="4"/>
      <c r="H345" s="4"/>
      <c r="I345" s="4"/>
      <c r="J345" s="4"/>
      <c r="K345" s="4"/>
      <c r="L345" s="4"/>
    </row>
    <row r="346" spans="1:12" s="1" customFormat="1">
      <c r="A346" s="4"/>
      <c r="B346" s="4"/>
      <c r="C346" s="4"/>
      <c r="D346" s="48"/>
      <c r="E346" s="48"/>
      <c r="F346" s="4"/>
      <c r="G346" s="4"/>
      <c r="H346" s="4"/>
      <c r="I346" s="4"/>
      <c r="J346" s="4"/>
      <c r="K346" s="4"/>
      <c r="L346" s="4"/>
    </row>
    <row r="347" spans="1:12" s="1" customFormat="1">
      <c r="A347" s="4"/>
      <c r="B347" s="4"/>
      <c r="C347" s="4"/>
      <c r="D347" s="48"/>
      <c r="E347" s="48"/>
      <c r="F347" s="4"/>
      <c r="G347" s="4"/>
      <c r="H347" s="4"/>
      <c r="I347" s="4"/>
      <c r="J347" s="4"/>
      <c r="K347" s="4"/>
      <c r="L347" s="4"/>
    </row>
    <row r="348" spans="1:12" s="1" customFormat="1">
      <c r="A348" s="4"/>
      <c r="B348" s="4"/>
      <c r="C348" s="4"/>
      <c r="D348" s="48"/>
      <c r="E348" s="48"/>
      <c r="F348" s="4"/>
      <c r="G348" s="4"/>
      <c r="H348" s="4"/>
      <c r="I348" s="4"/>
      <c r="J348" s="4"/>
      <c r="K348" s="4"/>
      <c r="L348" s="4"/>
    </row>
    <row r="349" spans="1:12" s="1" customFormat="1">
      <c r="A349" s="4"/>
      <c r="B349" s="4"/>
      <c r="C349" s="4"/>
      <c r="D349" s="48"/>
      <c r="E349" s="48"/>
      <c r="F349" s="4"/>
      <c r="G349" s="4"/>
      <c r="H349" s="4"/>
      <c r="I349" s="4"/>
      <c r="J349" s="4"/>
      <c r="K349" s="4"/>
      <c r="L349" s="4"/>
    </row>
    <row r="350" spans="1:12" s="1" customFormat="1">
      <c r="A350" s="4"/>
      <c r="B350" s="4"/>
      <c r="C350" s="4"/>
      <c r="D350" s="48"/>
      <c r="E350" s="48"/>
      <c r="F350" s="4"/>
      <c r="G350" s="4"/>
      <c r="H350" s="4"/>
      <c r="I350" s="4"/>
      <c r="J350" s="4"/>
      <c r="K350" s="4"/>
      <c r="L350" s="4"/>
    </row>
    <row r="351" spans="1:12" s="1" customFormat="1">
      <c r="A351" s="4"/>
      <c r="B351" s="4"/>
      <c r="C351" s="4"/>
      <c r="D351" s="48"/>
      <c r="E351" s="48"/>
      <c r="F351" s="4"/>
      <c r="G351" s="4"/>
      <c r="H351" s="4"/>
      <c r="I351" s="4"/>
      <c r="J351" s="4"/>
      <c r="K351" s="4"/>
      <c r="L351" s="4"/>
    </row>
    <row r="352" spans="1:12" s="1" customFormat="1">
      <c r="A352" s="4"/>
      <c r="B352" s="4"/>
      <c r="C352" s="4"/>
      <c r="D352" s="48"/>
      <c r="E352" s="48"/>
      <c r="F352" s="4"/>
      <c r="G352" s="4"/>
      <c r="H352" s="4"/>
      <c r="I352" s="4"/>
      <c r="J352" s="4"/>
      <c r="K352" s="4"/>
      <c r="L352" s="4"/>
    </row>
    <row r="353" spans="1:12" s="1" customFormat="1">
      <c r="A353" s="4"/>
      <c r="B353" s="4"/>
      <c r="C353" s="4"/>
      <c r="D353" s="48"/>
      <c r="E353" s="48"/>
      <c r="F353" s="4"/>
      <c r="G353" s="4"/>
      <c r="H353" s="4"/>
      <c r="I353" s="4"/>
      <c r="J353" s="4"/>
      <c r="K353" s="4"/>
      <c r="L353" s="4"/>
    </row>
    <row r="354" spans="1:12" s="1" customFormat="1">
      <c r="A354" s="4"/>
      <c r="B354" s="4"/>
      <c r="C354" s="4"/>
      <c r="D354" s="48"/>
      <c r="E354" s="48"/>
      <c r="F354" s="4"/>
      <c r="G354" s="4"/>
      <c r="H354" s="4"/>
      <c r="I354" s="4"/>
      <c r="J354" s="4"/>
      <c r="K354" s="4"/>
      <c r="L354" s="4"/>
    </row>
    <row r="355" spans="1:12" s="1" customFormat="1">
      <c r="A355" s="4"/>
      <c r="B355" s="4"/>
      <c r="C355" s="4"/>
      <c r="D355" s="48"/>
      <c r="E355" s="48"/>
      <c r="F355" s="4"/>
      <c r="G355" s="4"/>
      <c r="H355" s="4"/>
      <c r="I355" s="4"/>
      <c r="J355" s="4"/>
      <c r="K355" s="4"/>
      <c r="L355" s="4"/>
    </row>
    <row r="356" spans="1:12" s="1" customFormat="1">
      <c r="A356" s="4"/>
      <c r="B356" s="4"/>
      <c r="C356" s="4"/>
      <c r="D356" s="48"/>
      <c r="E356" s="48"/>
      <c r="F356" s="4"/>
      <c r="G356" s="4"/>
      <c r="H356" s="4"/>
      <c r="I356" s="4"/>
      <c r="J356" s="4"/>
      <c r="K356" s="4"/>
      <c r="L356" s="4"/>
    </row>
    <row r="357" spans="1:12" s="1" customFormat="1">
      <c r="A357" s="4"/>
      <c r="B357" s="4"/>
      <c r="C357" s="4"/>
      <c r="D357" s="48"/>
      <c r="E357" s="48"/>
      <c r="F357" s="4"/>
      <c r="G357" s="4"/>
      <c r="H357" s="4"/>
      <c r="I357" s="4"/>
      <c r="J357" s="4"/>
      <c r="K357" s="4"/>
      <c r="L357" s="4"/>
    </row>
    <row r="358" spans="1:12" s="1" customFormat="1">
      <c r="A358" s="4"/>
      <c r="B358" s="4"/>
      <c r="C358" s="4"/>
      <c r="D358" s="48"/>
      <c r="E358" s="48"/>
      <c r="F358" s="4"/>
      <c r="G358" s="4"/>
      <c r="H358" s="4"/>
      <c r="I358" s="4"/>
      <c r="J358" s="4"/>
      <c r="K358" s="4"/>
      <c r="L358" s="4"/>
    </row>
    <row r="359" spans="1:12" s="1" customFormat="1">
      <c r="A359" s="4"/>
      <c r="B359" s="4"/>
      <c r="C359" s="4"/>
      <c r="D359" s="48"/>
      <c r="E359" s="48"/>
      <c r="F359" s="4"/>
      <c r="G359" s="4"/>
      <c r="H359" s="4"/>
      <c r="I359" s="4"/>
      <c r="J359" s="4"/>
      <c r="K359" s="4"/>
      <c r="L359" s="4"/>
    </row>
    <row r="360" spans="1:12" s="1" customFormat="1">
      <c r="A360" s="4"/>
      <c r="B360" s="4"/>
      <c r="C360" s="4"/>
      <c r="D360" s="48"/>
      <c r="E360" s="48"/>
      <c r="F360" s="4"/>
      <c r="G360" s="4"/>
      <c r="H360" s="4"/>
      <c r="I360" s="4"/>
      <c r="J360" s="4"/>
      <c r="K360" s="4"/>
      <c r="L360" s="4"/>
    </row>
    <row r="361" spans="1:12" s="1" customFormat="1">
      <c r="A361" s="4"/>
      <c r="B361" s="4"/>
      <c r="C361" s="4"/>
      <c r="D361" s="48"/>
      <c r="E361" s="48"/>
      <c r="F361" s="4"/>
      <c r="G361" s="4"/>
      <c r="H361" s="4"/>
      <c r="I361" s="4"/>
      <c r="J361" s="4"/>
      <c r="K361" s="4"/>
      <c r="L361" s="4"/>
    </row>
    <row r="362" spans="1:12" s="1" customFormat="1">
      <c r="A362" s="4"/>
      <c r="B362" s="4"/>
      <c r="C362" s="4"/>
      <c r="D362" s="48"/>
      <c r="E362" s="48"/>
      <c r="F362" s="4"/>
      <c r="G362" s="4"/>
      <c r="H362" s="4"/>
      <c r="I362" s="4"/>
      <c r="J362" s="4"/>
      <c r="K362" s="4"/>
      <c r="L362" s="4"/>
    </row>
    <row r="363" spans="1:12" s="1" customFormat="1">
      <c r="A363" s="4"/>
      <c r="B363" s="4"/>
      <c r="C363" s="4"/>
      <c r="D363" s="48"/>
      <c r="E363" s="48"/>
      <c r="F363" s="4"/>
      <c r="G363" s="4"/>
      <c r="H363" s="4"/>
      <c r="I363" s="4"/>
      <c r="J363" s="4"/>
      <c r="K363" s="4"/>
      <c r="L363" s="4"/>
    </row>
    <row r="364" spans="1:12" s="1" customFormat="1">
      <c r="A364" s="4"/>
      <c r="B364" s="4"/>
      <c r="C364" s="4"/>
      <c r="D364" s="48"/>
      <c r="E364" s="48"/>
      <c r="F364" s="4"/>
      <c r="G364" s="4"/>
      <c r="H364" s="4"/>
      <c r="I364" s="4"/>
      <c r="J364" s="4"/>
      <c r="K364" s="4"/>
      <c r="L364" s="4"/>
    </row>
    <row r="365" spans="1:12" s="1" customFormat="1">
      <c r="A365" s="4"/>
      <c r="B365" s="4"/>
      <c r="C365" s="4"/>
      <c r="D365" s="48"/>
      <c r="E365" s="48"/>
      <c r="F365" s="4"/>
      <c r="G365" s="4"/>
      <c r="H365" s="4"/>
      <c r="I365" s="4"/>
      <c r="J365" s="4"/>
      <c r="K365" s="4"/>
      <c r="L365" s="4"/>
    </row>
    <row r="366" spans="1:12" s="1" customFormat="1">
      <c r="A366" s="4"/>
      <c r="B366" s="4"/>
      <c r="C366" s="4"/>
      <c r="D366" s="48"/>
      <c r="E366" s="48"/>
      <c r="F366" s="4"/>
      <c r="G366" s="4"/>
      <c r="H366" s="4"/>
      <c r="I366" s="4"/>
      <c r="J366" s="4"/>
      <c r="K366" s="4"/>
      <c r="L366" s="4"/>
    </row>
    <row r="367" spans="1:12" s="1" customFormat="1">
      <c r="A367" s="4"/>
      <c r="B367" s="4"/>
      <c r="C367" s="4"/>
      <c r="D367" s="48"/>
      <c r="E367" s="48"/>
      <c r="F367" s="4"/>
      <c r="G367" s="4"/>
      <c r="H367" s="4"/>
      <c r="I367" s="4"/>
      <c r="J367" s="4"/>
      <c r="K367" s="4"/>
      <c r="L367" s="4"/>
    </row>
    <row r="368" spans="1:12" s="1" customFormat="1">
      <c r="A368" s="4"/>
      <c r="B368" s="4"/>
      <c r="C368" s="4"/>
      <c r="D368" s="48"/>
      <c r="E368" s="48"/>
      <c r="F368" s="4"/>
      <c r="G368" s="4"/>
      <c r="H368" s="4"/>
      <c r="I368" s="4"/>
      <c r="J368" s="4"/>
      <c r="K368" s="4"/>
      <c r="L368" s="4"/>
    </row>
    <row r="369" spans="1:12" s="1" customFormat="1">
      <c r="A369" s="4"/>
      <c r="B369" s="4"/>
      <c r="C369" s="4"/>
      <c r="D369" s="48"/>
      <c r="E369" s="48"/>
      <c r="F369" s="4"/>
      <c r="G369" s="4"/>
      <c r="H369" s="4"/>
      <c r="I369" s="4"/>
      <c r="J369" s="4"/>
      <c r="K369" s="4"/>
      <c r="L369" s="4"/>
    </row>
    <row r="370" spans="1:12" s="1" customFormat="1">
      <c r="A370" s="4"/>
      <c r="B370" s="4"/>
      <c r="C370" s="4"/>
      <c r="D370" s="48"/>
      <c r="E370" s="48"/>
      <c r="F370" s="4"/>
      <c r="G370" s="4"/>
      <c r="H370" s="4"/>
      <c r="I370" s="4"/>
      <c r="J370" s="4"/>
      <c r="K370" s="4"/>
      <c r="L370" s="4"/>
    </row>
    <row r="371" spans="1:12" s="1" customFormat="1">
      <c r="A371" s="4"/>
      <c r="B371" s="4"/>
      <c r="C371" s="4"/>
      <c r="D371" s="48"/>
      <c r="E371" s="48"/>
      <c r="F371" s="4"/>
      <c r="G371" s="4"/>
      <c r="H371" s="4"/>
      <c r="I371" s="4"/>
      <c r="J371" s="4"/>
      <c r="K371" s="4"/>
      <c r="L371" s="4"/>
    </row>
    <row r="372" spans="1:12" s="1" customFormat="1">
      <c r="A372" s="4"/>
      <c r="B372" s="4"/>
      <c r="C372" s="4"/>
      <c r="D372" s="48"/>
      <c r="E372" s="48"/>
      <c r="F372" s="4"/>
      <c r="G372" s="4"/>
      <c r="H372" s="4"/>
      <c r="I372" s="4"/>
      <c r="J372" s="4"/>
      <c r="K372" s="4"/>
      <c r="L372" s="4"/>
    </row>
    <row r="373" spans="1:12" s="1" customFormat="1">
      <c r="A373" s="4"/>
      <c r="B373" s="4"/>
      <c r="C373" s="4"/>
      <c r="D373" s="48"/>
      <c r="E373" s="48"/>
      <c r="F373" s="4"/>
      <c r="G373" s="4"/>
      <c r="H373" s="4"/>
      <c r="I373" s="4"/>
      <c r="J373" s="4"/>
      <c r="K373" s="4"/>
      <c r="L373" s="4"/>
    </row>
    <row r="374" spans="1:12" s="1" customFormat="1">
      <c r="A374" s="4"/>
      <c r="B374" s="4"/>
      <c r="C374" s="4"/>
      <c r="D374" s="48"/>
      <c r="E374" s="48"/>
      <c r="F374" s="4"/>
      <c r="G374" s="4"/>
      <c r="H374" s="4"/>
      <c r="I374" s="4"/>
      <c r="J374" s="4"/>
      <c r="K374" s="4"/>
      <c r="L374" s="4"/>
    </row>
    <row r="375" spans="1:12" s="1" customFormat="1">
      <c r="A375" s="4"/>
      <c r="B375" s="4"/>
      <c r="C375" s="4"/>
      <c r="D375" s="48"/>
      <c r="E375" s="48"/>
      <c r="F375" s="4"/>
      <c r="G375" s="4"/>
      <c r="H375" s="4"/>
      <c r="I375" s="4"/>
      <c r="J375" s="4"/>
      <c r="K375" s="4"/>
      <c r="L375" s="4"/>
    </row>
    <row r="376" spans="1:12" s="1" customFormat="1">
      <c r="A376" s="4"/>
      <c r="B376" s="4"/>
      <c r="C376" s="4"/>
      <c r="D376" s="48"/>
      <c r="E376" s="48"/>
      <c r="F376" s="4"/>
      <c r="G376" s="4"/>
      <c r="H376" s="4"/>
      <c r="I376" s="4"/>
      <c r="J376" s="4"/>
      <c r="K376" s="4"/>
      <c r="L376" s="4"/>
    </row>
    <row r="377" spans="1:12" s="1" customFormat="1">
      <c r="A377" s="4"/>
      <c r="B377" s="4"/>
      <c r="C377" s="4"/>
      <c r="D377" s="48"/>
      <c r="E377" s="48"/>
      <c r="F377" s="4"/>
      <c r="G377" s="4"/>
      <c r="H377" s="4"/>
      <c r="I377" s="4"/>
      <c r="J377" s="4"/>
      <c r="K377" s="4"/>
      <c r="L377" s="4"/>
    </row>
    <row r="378" spans="1:12" s="1" customFormat="1">
      <c r="A378" s="4"/>
      <c r="B378" s="4"/>
      <c r="C378" s="4"/>
      <c r="D378" s="48"/>
      <c r="E378" s="48"/>
      <c r="F378" s="4"/>
      <c r="G378" s="4"/>
      <c r="H378" s="4"/>
      <c r="I378" s="4"/>
      <c r="J378" s="4"/>
      <c r="K378" s="4"/>
      <c r="L378" s="4"/>
    </row>
    <row r="379" spans="1:12" s="1" customFormat="1">
      <c r="A379" s="4"/>
      <c r="B379" s="4"/>
      <c r="C379" s="4"/>
      <c r="D379" s="48"/>
      <c r="E379" s="48"/>
      <c r="F379" s="4"/>
      <c r="G379" s="4"/>
      <c r="H379" s="4"/>
      <c r="I379" s="4"/>
      <c r="J379" s="4"/>
      <c r="K379" s="4"/>
      <c r="L379" s="4"/>
    </row>
    <row r="380" spans="1:12" s="1" customFormat="1">
      <c r="A380" s="4"/>
      <c r="B380" s="4"/>
      <c r="C380" s="4"/>
      <c r="D380" s="48"/>
      <c r="E380" s="48"/>
      <c r="F380" s="4"/>
      <c r="G380" s="4"/>
      <c r="H380" s="4"/>
      <c r="I380" s="4"/>
      <c r="J380" s="4"/>
      <c r="K380" s="4"/>
      <c r="L380" s="4"/>
    </row>
    <row r="381" spans="1:12" s="1" customFormat="1">
      <c r="A381" s="4"/>
      <c r="B381" s="4"/>
      <c r="C381" s="4"/>
      <c r="D381" s="48"/>
      <c r="E381" s="48"/>
      <c r="F381" s="4"/>
      <c r="G381" s="4"/>
      <c r="H381" s="4"/>
      <c r="I381" s="4"/>
      <c r="J381" s="4"/>
      <c r="K381" s="4"/>
      <c r="L381" s="4"/>
    </row>
    <row r="382" spans="1:12" s="1" customFormat="1">
      <c r="A382" s="4"/>
      <c r="B382" s="4"/>
      <c r="C382" s="4"/>
      <c r="D382" s="48"/>
      <c r="E382" s="48"/>
      <c r="F382" s="4"/>
      <c r="G382" s="4"/>
      <c r="H382" s="4"/>
      <c r="I382" s="4"/>
      <c r="J382" s="4"/>
      <c r="K382" s="4"/>
      <c r="L382" s="4"/>
    </row>
    <row r="383" spans="1:12" s="1" customFormat="1">
      <c r="A383" s="4"/>
      <c r="B383" s="4"/>
      <c r="C383" s="4"/>
      <c r="D383" s="48"/>
      <c r="E383" s="48"/>
      <c r="F383" s="4"/>
      <c r="G383" s="4"/>
      <c r="H383" s="4"/>
      <c r="I383" s="4"/>
      <c r="J383" s="4"/>
      <c r="K383" s="4"/>
      <c r="L383" s="4"/>
    </row>
    <row r="384" spans="1:12" s="1" customFormat="1">
      <c r="A384" s="4"/>
      <c r="B384" s="4"/>
      <c r="C384" s="4"/>
      <c r="D384" s="48"/>
      <c r="E384" s="48"/>
      <c r="F384" s="4"/>
      <c r="G384" s="4"/>
      <c r="H384" s="4"/>
      <c r="I384" s="4"/>
      <c r="J384" s="4"/>
      <c r="K384" s="4"/>
      <c r="L384" s="4"/>
    </row>
    <row r="385" spans="1:12" s="1" customFormat="1">
      <c r="A385" s="4"/>
      <c r="B385" s="4"/>
      <c r="C385" s="4"/>
      <c r="D385" s="48"/>
      <c r="E385" s="48"/>
      <c r="F385" s="4"/>
      <c r="G385" s="4"/>
      <c r="H385" s="4"/>
      <c r="I385" s="4"/>
      <c r="J385" s="4"/>
      <c r="K385" s="4"/>
      <c r="L385" s="4"/>
    </row>
    <row r="386" spans="1:12" s="1" customFormat="1">
      <c r="A386" s="4"/>
      <c r="B386" s="4"/>
      <c r="C386" s="4"/>
      <c r="D386" s="48"/>
      <c r="E386" s="48"/>
      <c r="F386" s="4"/>
      <c r="G386" s="4"/>
      <c r="H386" s="4"/>
      <c r="I386" s="4"/>
      <c r="J386" s="4"/>
      <c r="K386" s="4"/>
      <c r="L386" s="4"/>
    </row>
    <row r="387" spans="1:12" s="1" customFormat="1">
      <c r="A387" s="4"/>
      <c r="B387" s="4"/>
      <c r="C387" s="4"/>
      <c r="D387" s="48"/>
      <c r="E387" s="48"/>
      <c r="F387" s="4"/>
      <c r="G387" s="4"/>
      <c r="H387" s="4"/>
      <c r="I387" s="4"/>
      <c r="J387" s="4"/>
      <c r="K387" s="4"/>
      <c r="L387" s="4"/>
    </row>
    <row r="388" spans="1:12" s="1" customFormat="1">
      <c r="A388" s="4"/>
      <c r="B388" s="4"/>
      <c r="C388" s="4"/>
      <c r="D388" s="48"/>
      <c r="E388" s="48"/>
      <c r="F388" s="4"/>
      <c r="G388" s="4"/>
      <c r="H388" s="4"/>
      <c r="I388" s="4"/>
      <c r="J388" s="4"/>
      <c r="K388" s="4"/>
      <c r="L388" s="4"/>
    </row>
    <row r="389" spans="1:12" s="1" customFormat="1">
      <c r="A389" s="4"/>
      <c r="B389" s="4"/>
      <c r="C389" s="4"/>
      <c r="D389" s="48"/>
      <c r="E389" s="48"/>
      <c r="F389" s="4"/>
      <c r="G389" s="4"/>
      <c r="H389" s="4"/>
      <c r="I389" s="4"/>
      <c r="J389" s="4"/>
      <c r="K389" s="4"/>
      <c r="L389" s="4"/>
    </row>
    <row r="390" spans="1:12" s="1" customFormat="1">
      <c r="A390" s="4"/>
      <c r="B390" s="4"/>
      <c r="C390" s="4"/>
      <c r="D390" s="48"/>
      <c r="E390" s="48"/>
      <c r="F390" s="4"/>
      <c r="G390" s="4"/>
      <c r="H390" s="4"/>
      <c r="I390" s="4"/>
      <c r="J390" s="4"/>
      <c r="K390" s="4"/>
      <c r="L390" s="4"/>
    </row>
    <row r="391" spans="1:12" s="1" customFormat="1">
      <c r="A391" s="4"/>
      <c r="B391" s="4"/>
      <c r="C391" s="4"/>
      <c r="D391" s="48"/>
      <c r="E391" s="48"/>
      <c r="F391" s="4"/>
      <c r="G391" s="4"/>
      <c r="H391" s="4"/>
      <c r="I391" s="4"/>
      <c r="J391" s="4"/>
      <c r="K391" s="4"/>
      <c r="L391" s="4"/>
    </row>
    <row r="392" spans="1:12" s="1" customFormat="1">
      <c r="A392" s="4"/>
      <c r="B392" s="4"/>
      <c r="C392" s="4"/>
      <c r="D392" s="48"/>
      <c r="E392" s="48"/>
      <c r="F392" s="4"/>
      <c r="G392" s="4"/>
      <c r="H392" s="4"/>
      <c r="I392" s="4"/>
      <c r="J392" s="4"/>
      <c r="K392" s="4"/>
      <c r="L392" s="4"/>
    </row>
    <row r="393" spans="1:12" s="1" customFormat="1">
      <c r="A393" s="4"/>
      <c r="B393" s="4"/>
      <c r="C393" s="4"/>
      <c r="D393" s="48"/>
      <c r="E393" s="48"/>
      <c r="F393" s="4"/>
      <c r="G393" s="4"/>
      <c r="H393" s="4"/>
      <c r="I393" s="4"/>
      <c r="J393" s="4"/>
      <c r="K393" s="4"/>
      <c r="L393" s="4"/>
    </row>
    <row r="394" spans="1:12" s="1" customFormat="1">
      <c r="A394" s="4"/>
      <c r="B394" s="4"/>
      <c r="C394" s="4"/>
      <c r="D394" s="48"/>
      <c r="E394" s="48"/>
      <c r="F394" s="4"/>
      <c r="G394" s="4"/>
      <c r="H394" s="4"/>
      <c r="I394" s="4"/>
      <c r="J394" s="4"/>
      <c r="K394" s="4"/>
      <c r="L394" s="4"/>
    </row>
    <row r="395" spans="1:12" s="1" customFormat="1">
      <c r="A395" s="4"/>
      <c r="B395" s="4"/>
      <c r="C395" s="4"/>
      <c r="D395" s="48"/>
      <c r="E395" s="48"/>
      <c r="F395" s="4"/>
      <c r="G395" s="4"/>
      <c r="H395" s="4"/>
      <c r="I395" s="4"/>
      <c r="J395" s="4"/>
      <c r="K395" s="4"/>
      <c r="L395" s="4"/>
    </row>
    <row r="396" spans="1:12" s="1" customFormat="1">
      <c r="A396" s="4"/>
      <c r="B396" s="4"/>
      <c r="C396" s="4"/>
      <c r="D396" s="48"/>
      <c r="E396" s="48"/>
      <c r="F396" s="4"/>
      <c r="G396" s="4"/>
      <c r="H396" s="4"/>
      <c r="I396" s="4"/>
      <c r="J396" s="4"/>
      <c r="K396" s="4"/>
      <c r="L396" s="4"/>
    </row>
    <row r="397" spans="1:12" s="1" customFormat="1">
      <c r="A397" s="4"/>
      <c r="B397" s="4"/>
      <c r="C397" s="4"/>
      <c r="D397" s="48"/>
      <c r="E397" s="48"/>
      <c r="F397" s="4"/>
      <c r="G397" s="4"/>
      <c r="H397" s="4"/>
      <c r="I397" s="4"/>
      <c r="J397" s="4"/>
      <c r="K397" s="4"/>
      <c r="L397" s="4"/>
    </row>
    <row r="398" spans="1:12" s="1" customFormat="1">
      <c r="A398" s="4"/>
      <c r="B398" s="4"/>
      <c r="C398" s="4"/>
      <c r="D398" s="48"/>
      <c r="E398" s="48"/>
      <c r="F398" s="4"/>
      <c r="G398" s="4"/>
      <c r="H398" s="4"/>
      <c r="I398" s="4"/>
      <c r="J398" s="4"/>
      <c r="K398" s="4"/>
      <c r="L398" s="4"/>
    </row>
    <row r="399" spans="1:12" s="1" customFormat="1">
      <c r="A399" s="4"/>
      <c r="B399" s="4"/>
      <c r="C399" s="4"/>
      <c r="D399" s="48"/>
      <c r="E399" s="48"/>
      <c r="F399" s="4"/>
      <c r="G399" s="4"/>
      <c r="H399" s="4"/>
      <c r="I399" s="4"/>
      <c r="J399" s="4"/>
      <c r="K399" s="4"/>
      <c r="L399" s="4"/>
    </row>
    <row r="400" spans="1:12" s="1" customFormat="1">
      <c r="A400" s="4"/>
      <c r="B400" s="4"/>
      <c r="C400" s="4"/>
      <c r="D400" s="48"/>
      <c r="E400" s="48"/>
      <c r="F400" s="4"/>
      <c r="G400" s="4"/>
      <c r="H400" s="4"/>
      <c r="I400" s="4"/>
      <c r="J400" s="4"/>
      <c r="K400" s="4"/>
      <c r="L400" s="4"/>
    </row>
    <row r="401" spans="1:12" s="1" customFormat="1">
      <c r="A401" s="4"/>
      <c r="B401" s="4"/>
      <c r="C401" s="4"/>
      <c r="D401" s="48"/>
      <c r="E401" s="48"/>
      <c r="F401" s="4"/>
      <c r="G401" s="4"/>
      <c r="H401" s="4"/>
      <c r="I401" s="4"/>
      <c r="J401" s="4"/>
      <c r="K401" s="4"/>
      <c r="L401" s="4"/>
    </row>
    <row r="402" spans="1:12" s="1" customFormat="1">
      <c r="A402" s="4"/>
      <c r="B402" s="4"/>
      <c r="C402" s="4"/>
      <c r="D402" s="48"/>
      <c r="E402" s="48"/>
      <c r="F402" s="4"/>
      <c r="G402" s="4"/>
      <c r="H402" s="4"/>
      <c r="I402" s="4"/>
      <c r="J402" s="4"/>
      <c r="K402" s="4"/>
      <c r="L402" s="4"/>
    </row>
    <row r="403" spans="1:12" s="1" customFormat="1">
      <c r="A403" s="4"/>
      <c r="B403" s="4"/>
      <c r="C403" s="4"/>
      <c r="D403" s="48"/>
      <c r="E403" s="48"/>
      <c r="F403" s="4"/>
      <c r="G403" s="4"/>
      <c r="H403" s="4"/>
      <c r="I403" s="4"/>
      <c r="J403" s="4"/>
      <c r="K403" s="4"/>
      <c r="L403" s="4"/>
    </row>
    <row r="404" spans="1:12" s="1" customFormat="1">
      <c r="A404" s="4"/>
      <c r="B404" s="4"/>
      <c r="C404" s="4"/>
      <c r="D404" s="48"/>
      <c r="E404" s="48"/>
      <c r="F404" s="4"/>
      <c r="G404" s="4"/>
      <c r="H404" s="4"/>
      <c r="I404" s="4"/>
      <c r="J404" s="4"/>
      <c r="K404" s="4"/>
      <c r="L404" s="4"/>
    </row>
    <row r="405" spans="1:12" s="1" customFormat="1">
      <c r="A405" s="4"/>
      <c r="B405" s="4"/>
      <c r="C405" s="4"/>
      <c r="D405" s="48"/>
      <c r="E405" s="48"/>
      <c r="F405" s="4"/>
      <c r="G405" s="4"/>
      <c r="H405" s="4"/>
      <c r="I405" s="4"/>
      <c r="J405" s="4"/>
      <c r="K405" s="4"/>
      <c r="L405" s="4"/>
    </row>
    <row r="406" spans="1:12" s="1" customFormat="1">
      <c r="A406" s="4"/>
      <c r="B406" s="4"/>
      <c r="C406" s="4"/>
      <c r="D406" s="48"/>
      <c r="E406" s="48"/>
      <c r="F406" s="4"/>
      <c r="G406" s="4"/>
      <c r="H406" s="4"/>
      <c r="I406" s="4"/>
      <c r="J406" s="4"/>
      <c r="K406" s="4"/>
      <c r="L406" s="4"/>
    </row>
    <row r="407" spans="1:12" s="1" customFormat="1">
      <c r="A407" s="4"/>
      <c r="B407" s="4"/>
      <c r="C407" s="4"/>
      <c r="D407" s="48"/>
      <c r="E407" s="48"/>
      <c r="F407" s="4"/>
      <c r="G407" s="4"/>
      <c r="H407" s="4"/>
      <c r="I407" s="4"/>
      <c r="J407" s="4"/>
      <c r="K407" s="4"/>
      <c r="L407" s="4"/>
    </row>
    <row r="408" spans="1:12" s="1" customFormat="1">
      <c r="A408" s="4"/>
      <c r="B408" s="4"/>
      <c r="C408" s="4"/>
      <c r="D408" s="48"/>
      <c r="E408" s="48"/>
      <c r="F408" s="4"/>
      <c r="G408" s="4"/>
      <c r="H408" s="4"/>
      <c r="I408" s="4"/>
      <c r="J408" s="4"/>
      <c r="K408" s="4"/>
      <c r="L408" s="4"/>
    </row>
    <row r="409" spans="1:12" s="1" customFormat="1">
      <c r="A409" s="4"/>
      <c r="B409" s="4"/>
      <c r="C409" s="4"/>
      <c r="D409" s="48"/>
      <c r="E409" s="48"/>
      <c r="F409" s="4"/>
      <c r="G409" s="4"/>
      <c r="H409" s="4"/>
      <c r="I409" s="4"/>
      <c r="J409" s="4"/>
      <c r="K409" s="4"/>
      <c r="L409" s="4"/>
    </row>
    <row r="410" spans="1:12" s="1" customFormat="1">
      <c r="A410" s="4"/>
      <c r="B410" s="4"/>
      <c r="C410" s="4"/>
      <c r="D410" s="48"/>
      <c r="E410" s="48"/>
      <c r="F410" s="4"/>
      <c r="G410" s="4"/>
      <c r="H410" s="4"/>
      <c r="I410" s="4"/>
      <c r="J410" s="4"/>
      <c r="K410" s="4"/>
      <c r="L410" s="4"/>
    </row>
    <row r="411" spans="1:12" s="1" customFormat="1">
      <c r="A411" s="4"/>
      <c r="B411" s="4"/>
      <c r="C411" s="4"/>
      <c r="D411" s="48"/>
      <c r="E411" s="48"/>
      <c r="F411" s="4"/>
      <c r="G411" s="4"/>
      <c r="H411" s="4"/>
      <c r="I411" s="4"/>
      <c r="J411" s="4"/>
      <c r="K411" s="4"/>
      <c r="L411" s="4"/>
    </row>
    <row r="412" spans="1:12" s="1" customFormat="1">
      <c r="A412" s="4"/>
      <c r="B412" s="4"/>
      <c r="C412" s="4"/>
      <c r="D412" s="48"/>
      <c r="E412" s="48"/>
      <c r="F412" s="4"/>
      <c r="G412" s="4"/>
      <c r="H412" s="4"/>
      <c r="I412" s="4"/>
      <c r="J412" s="4"/>
      <c r="K412" s="4"/>
      <c r="L412" s="4"/>
    </row>
    <row r="413" spans="1:12" s="1" customFormat="1">
      <c r="A413" s="4"/>
      <c r="B413" s="4"/>
      <c r="C413" s="4"/>
      <c r="D413" s="48"/>
      <c r="E413" s="48"/>
      <c r="F413" s="4"/>
      <c r="G413" s="4"/>
      <c r="H413" s="4"/>
      <c r="I413" s="4"/>
      <c r="J413" s="4"/>
      <c r="K413" s="4"/>
      <c r="L413" s="4"/>
    </row>
    <row r="414" spans="1:12" s="1" customFormat="1">
      <c r="A414" s="4"/>
      <c r="B414" s="4"/>
      <c r="C414" s="4"/>
      <c r="D414" s="48"/>
      <c r="E414" s="48"/>
      <c r="F414" s="4"/>
      <c r="G414" s="4"/>
      <c r="H414" s="4"/>
      <c r="I414" s="4"/>
      <c r="J414" s="4"/>
      <c r="K414" s="4"/>
      <c r="L414" s="4"/>
    </row>
    <row r="415" spans="1:12" s="1" customFormat="1">
      <c r="A415" s="4"/>
      <c r="B415" s="4"/>
      <c r="C415" s="4"/>
      <c r="D415" s="48"/>
      <c r="E415" s="48"/>
      <c r="F415" s="4"/>
      <c r="G415" s="4"/>
      <c r="H415" s="4"/>
      <c r="I415" s="4"/>
      <c r="J415" s="4"/>
      <c r="K415" s="4"/>
      <c r="L415" s="4"/>
    </row>
    <row r="416" spans="1:12" s="1" customFormat="1">
      <c r="A416" s="4"/>
      <c r="B416" s="4"/>
      <c r="C416" s="4"/>
      <c r="D416" s="48"/>
      <c r="E416" s="48"/>
      <c r="F416" s="4"/>
      <c r="G416" s="4"/>
      <c r="H416" s="4"/>
      <c r="I416" s="4"/>
      <c r="J416" s="4"/>
      <c r="K416" s="4"/>
      <c r="L416" s="4"/>
    </row>
    <row r="417" spans="1:12" s="1" customFormat="1">
      <c r="A417" s="4"/>
      <c r="B417" s="4"/>
      <c r="C417" s="4"/>
      <c r="D417" s="48"/>
      <c r="E417" s="48"/>
      <c r="F417" s="4"/>
      <c r="G417" s="4"/>
      <c r="H417" s="4"/>
      <c r="I417" s="4"/>
      <c r="J417" s="4"/>
      <c r="K417" s="4"/>
      <c r="L417" s="4"/>
    </row>
    <row r="418" spans="1:12" s="1" customFormat="1">
      <c r="A418" s="4"/>
      <c r="B418" s="4"/>
      <c r="C418" s="4"/>
      <c r="D418" s="48"/>
      <c r="E418" s="48"/>
      <c r="F418" s="4"/>
      <c r="G418" s="4"/>
      <c r="H418" s="4"/>
      <c r="I418" s="4"/>
      <c r="J418" s="4"/>
      <c r="K418" s="4"/>
      <c r="L418" s="4"/>
    </row>
    <row r="419" spans="1:12" s="1" customFormat="1">
      <c r="A419" s="4"/>
      <c r="B419" s="4"/>
      <c r="C419" s="4"/>
      <c r="D419" s="48"/>
      <c r="E419" s="48"/>
      <c r="F419" s="4"/>
      <c r="G419" s="4"/>
      <c r="H419" s="4"/>
      <c r="I419" s="4"/>
      <c r="J419" s="4"/>
      <c r="K419" s="4"/>
      <c r="L419" s="4"/>
    </row>
    <row r="420" spans="1:12" s="1" customFormat="1">
      <c r="A420" s="4"/>
      <c r="B420" s="4"/>
      <c r="C420" s="4"/>
      <c r="D420" s="48"/>
      <c r="E420" s="48"/>
      <c r="F420" s="4"/>
      <c r="G420" s="4"/>
      <c r="H420" s="4"/>
      <c r="I420" s="4"/>
      <c r="J420" s="4"/>
      <c r="K420" s="4"/>
      <c r="L420" s="4"/>
    </row>
    <row r="421" spans="1:12" s="1" customFormat="1">
      <c r="A421" s="4"/>
      <c r="B421" s="4"/>
      <c r="C421" s="4"/>
      <c r="D421" s="48"/>
      <c r="E421" s="48"/>
      <c r="F421" s="4"/>
      <c r="G421" s="4"/>
      <c r="H421" s="4"/>
      <c r="I421" s="4"/>
      <c r="J421" s="4"/>
      <c r="K421" s="4"/>
      <c r="L421" s="4"/>
    </row>
    <row r="422" spans="1:12" s="1" customFormat="1">
      <c r="A422" s="4"/>
      <c r="B422" s="4"/>
      <c r="C422" s="4"/>
      <c r="D422" s="48"/>
      <c r="E422" s="48"/>
      <c r="F422" s="4"/>
      <c r="G422" s="4"/>
      <c r="H422" s="4"/>
      <c r="I422" s="4"/>
      <c r="J422" s="4"/>
      <c r="K422" s="4"/>
      <c r="L422" s="4"/>
    </row>
    <row r="423" spans="1:12" s="1" customFormat="1">
      <c r="A423" s="4"/>
      <c r="B423" s="4"/>
      <c r="C423" s="4"/>
      <c r="D423" s="48"/>
      <c r="E423" s="48"/>
      <c r="F423" s="4"/>
      <c r="G423" s="4"/>
      <c r="H423" s="4"/>
      <c r="I423" s="4"/>
      <c r="J423" s="4"/>
      <c r="K423" s="4"/>
      <c r="L423" s="4"/>
    </row>
    <row r="424" spans="1:12" s="1" customFormat="1">
      <c r="A424" s="4"/>
      <c r="B424" s="4"/>
      <c r="C424" s="4"/>
      <c r="D424" s="48"/>
      <c r="E424" s="48"/>
      <c r="F424" s="4"/>
      <c r="G424" s="4"/>
      <c r="H424" s="4"/>
      <c r="I424" s="4"/>
      <c r="J424" s="4"/>
      <c r="K424" s="4"/>
      <c r="L424" s="4"/>
    </row>
    <row r="425" spans="1:12" s="1" customFormat="1">
      <c r="A425" s="4"/>
      <c r="B425" s="4"/>
      <c r="C425" s="4"/>
      <c r="D425" s="48"/>
      <c r="E425" s="48"/>
      <c r="F425" s="4"/>
      <c r="G425" s="4"/>
      <c r="H425" s="4"/>
      <c r="I425" s="4"/>
      <c r="J425" s="4"/>
      <c r="K425" s="4"/>
      <c r="L425" s="4"/>
    </row>
    <row r="426" spans="1:12" s="1" customFormat="1">
      <c r="A426" s="4"/>
      <c r="B426" s="4"/>
      <c r="C426" s="4"/>
      <c r="D426" s="48"/>
      <c r="E426" s="48"/>
      <c r="F426" s="4"/>
      <c r="G426" s="4"/>
      <c r="H426" s="4"/>
      <c r="I426" s="4"/>
      <c r="J426" s="4"/>
      <c r="K426" s="4"/>
      <c r="L426" s="4"/>
    </row>
    <row r="427" spans="1:12" s="1" customFormat="1">
      <c r="A427" s="4"/>
      <c r="B427" s="4"/>
      <c r="C427" s="4"/>
      <c r="D427" s="48"/>
      <c r="E427" s="48"/>
      <c r="F427" s="4"/>
      <c r="G427" s="4"/>
      <c r="H427" s="4"/>
      <c r="I427" s="4"/>
      <c r="J427" s="4"/>
      <c r="K427" s="4"/>
      <c r="L427" s="4"/>
    </row>
    <row r="428" spans="1:12" s="1" customFormat="1">
      <c r="A428" s="4"/>
      <c r="B428" s="4"/>
      <c r="C428" s="4"/>
      <c r="D428" s="48"/>
      <c r="E428" s="48"/>
      <c r="F428" s="4"/>
      <c r="G428" s="4"/>
      <c r="H428" s="4"/>
      <c r="I428" s="4"/>
      <c r="J428" s="4"/>
      <c r="K428" s="4"/>
      <c r="L428" s="4"/>
    </row>
    <row r="429" spans="1:12" s="1" customFormat="1">
      <c r="A429" s="4"/>
      <c r="B429" s="4"/>
      <c r="C429" s="4"/>
      <c r="D429" s="48"/>
      <c r="E429" s="48"/>
      <c r="F429" s="4"/>
      <c r="G429" s="4"/>
      <c r="H429" s="4"/>
      <c r="I429" s="4"/>
      <c r="J429" s="4"/>
      <c r="K429" s="4"/>
      <c r="L429" s="4"/>
    </row>
    <row r="430" spans="1:12" s="1" customFormat="1">
      <c r="A430" s="4"/>
      <c r="B430" s="4"/>
      <c r="C430" s="4"/>
      <c r="D430" s="48"/>
      <c r="E430" s="48"/>
      <c r="F430" s="4"/>
      <c r="G430" s="4"/>
      <c r="H430" s="4"/>
      <c r="I430" s="4"/>
      <c r="J430" s="4"/>
      <c r="K430" s="4"/>
      <c r="L430" s="4"/>
    </row>
    <row r="431" spans="1:12" s="1" customFormat="1">
      <c r="A431" s="4"/>
      <c r="B431" s="4"/>
      <c r="C431" s="4"/>
      <c r="D431" s="48"/>
      <c r="E431" s="48"/>
      <c r="F431" s="4"/>
      <c r="G431" s="4"/>
      <c r="H431" s="4"/>
      <c r="I431" s="4"/>
      <c r="J431" s="4"/>
      <c r="K431" s="4"/>
      <c r="L431" s="4"/>
    </row>
    <row r="432" spans="1:12" s="1" customFormat="1">
      <c r="A432" s="4"/>
      <c r="B432" s="4"/>
      <c r="C432" s="4"/>
      <c r="D432" s="48"/>
      <c r="E432" s="48"/>
      <c r="F432" s="4"/>
      <c r="G432" s="4"/>
      <c r="H432" s="4"/>
      <c r="I432" s="4"/>
      <c r="J432" s="4"/>
      <c r="K432" s="4"/>
      <c r="L432" s="4"/>
    </row>
    <row r="433" spans="1:12" s="1" customFormat="1">
      <c r="A433" s="4"/>
      <c r="B433" s="4"/>
      <c r="C433" s="4"/>
      <c r="D433" s="48"/>
      <c r="E433" s="48"/>
      <c r="F433" s="4"/>
      <c r="G433" s="4"/>
      <c r="H433" s="4"/>
      <c r="I433" s="4"/>
      <c r="J433" s="4"/>
      <c r="K433" s="4"/>
      <c r="L433" s="4"/>
    </row>
    <row r="434" spans="1:12" s="1" customFormat="1">
      <c r="A434" s="4"/>
      <c r="B434" s="4"/>
      <c r="C434" s="4"/>
      <c r="D434" s="48"/>
      <c r="E434" s="48"/>
      <c r="F434" s="4"/>
      <c r="G434" s="4"/>
      <c r="H434" s="4"/>
      <c r="I434" s="4"/>
      <c r="J434" s="4"/>
      <c r="K434" s="4"/>
      <c r="L434" s="4"/>
    </row>
    <row r="435" spans="1:12" s="1" customFormat="1">
      <c r="A435" s="4"/>
      <c r="B435" s="4"/>
      <c r="C435" s="4"/>
      <c r="D435" s="48"/>
      <c r="E435" s="48"/>
      <c r="F435" s="4"/>
      <c r="G435" s="4"/>
      <c r="H435" s="4"/>
      <c r="I435" s="4"/>
      <c r="J435" s="4"/>
      <c r="K435" s="4"/>
      <c r="L435" s="4"/>
    </row>
    <row r="436" spans="1:12" s="1" customFormat="1">
      <c r="A436" s="4"/>
      <c r="B436" s="4"/>
      <c r="C436" s="4"/>
      <c r="D436" s="48"/>
      <c r="E436" s="48"/>
      <c r="F436" s="4"/>
      <c r="G436" s="4"/>
      <c r="H436" s="4"/>
      <c r="I436" s="4"/>
      <c r="J436" s="4"/>
      <c r="K436" s="4"/>
      <c r="L436" s="4"/>
    </row>
    <row r="437" spans="1:12" s="1" customFormat="1">
      <c r="A437" s="4"/>
      <c r="B437" s="4"/>
      <c r="C437" s="4"/>
      <c r="D437" s="48"/>
      <c r="E437" s="48"/>
      <c r="F437" s="4"/>
      <c r="G437" s="4"/>
      <c r="H437" s="4"/>
      <c r="I437" s="4"/>
      <c r="J437" s="4"/>
      <c r="K437" s="4"/>
      <c r="L437" s="4"/>
    </row>
    <row r="438" spans="1:12" s="1" customFormat="1">
      <c r="A438" s="4"/>
      <c r="B438" s="4"/>
      <c r="C438" s="4"/>
      <c r="D438" s="48"/>
      <c r="E438" s="48"/>
      <c r="F438" s="4"/>
      <c r="G438" s="4"/>
      <c r="H438" s="4"/>
      <c r="I438" s="4"/>
      <c r="J438" s="4"/>
      <c r="K438" s="4"/>
      <c r="L438" s="4"/>
    </row>
    <row r="439" spans="1:12" s="1" customFormat="1">
      <c r="A439" s="4"/>
      <c r="B439" s="4"/>
      <c r="C439" s="4"/>
      <c r="D439" s="48"/>
      <c r="E439" s="48"/>
      <c r="F439" s="4"/>
      <c r="G439" s="4"/>
      <c r="H439" s="4"/>
      <c r="I439" s="4"/>
      <c r="J439" s="4"/>
      <c r="K439" s="4"/>
      <c r="L439" s="4"/>
    </row>
    <row r="440" spans="1:12" s="1" customFormat="1">
      <c r="A440" s="4"/>
      <c r="B440" s="4"/>
      <c r="C440" s="4"/>
      <c r="D440" s="48"/>
      <c r="E440" s="48"/>
      <c r="F440" s="4"/>
      <c r="G440" s="4"/>
      <c r="H440" s="4"/>
      <c r="I440" s="4"/>
      <c r="J440" s="4"/>
      <c r="K440" s="4"/>
      <c r="L440" s="4"/>
    </row>
    <row r="441" spans="1:12" s="1" customFormat="1">
      <c r="A441" s="4"/>
      <c r="B441" s="4"/>
      <c r="C441" s="4"/>
      <c r="D441" s="48"/>
      <c r="E441" s="48"/>
      <c r="F441" s="4"/>
      <c r="G441" s="4"/>
      <c r="H441" s="4"/>
      <c r="I441" s="4"/>
      <c r="J441" s="4"/>
      <c r="K441" s="4"/>
      <c r="L441" s="4"/>
    </row>
    <row r="442" spans="1:12" s="1" customFormat="1">
      <c r="A442" s="4"/>
      <c r="B442" s="4"/>
      <c r="C442" s="4"/>
      <c r="D442" s="48"/>
      <c r="E442" s="48"/>
      <c r="F442" s="4"/>
      <c r="G442" s="4"/>
      <c r="H442" s="4"/>
      <c r="I442" s="4"/>
      <c r="J442" s="4"/>
      <c r="K442" s="4"/>
      <c r="L442" s="4"/>
    </row>
    <row r="443" spans="1:12" s="1" customFormat="1">
      <c r="A443" s="4"/>
      <c r="B443" s="4"/>
      <c r="C443" s="4"/>
      <c r="D443" s="48"/>
      <c r="E443" s="48"/>
      <c r="F443" s="4"/>
      <c r="G443" s="4"/>
      <c r="H443" s="4"/>
      <c r="I443" s="4"/>
      <c r="J443" s="4"/>
      <c r="K443" s="4"/>
      <c r="L443" s="4"/>
    </row>
    <row r="444" spans="1:12" s="1" customFormat="1">
      <c r="A444" s="4"/>
      <c r="B444" s="4"/>
      <c r="C444" s="4"/>
      <c r="D444" s="48"/>
      <c r="E444" s="48"/>
      <c r="F444" s="4"/>
      <c r="G444" s="4"/>
      <c r="H444" s="4"/>
      <c r="I444" s="4"/>
      <c r="J444" s="4"/>
      <c r="K444" s="4"/>
      <c r="L444" s="4"/>
    </row>
    <row r="445" spans="1:12" s="1" customFormat="1">
      <c r="A445" s="4"/>
      <c r="B445" s="4"/>
      <c r="C445" s="4"/>
      <c r="D445" s="48"/>
      <c r="E445" s="48"/>
      <c r="F445" s="4"/>
      <c r="G445" s="4"/>
      <c r="H445" s="4"/>
      <c r="I445" s="4"/>
      <c r="J445" s="4"/>
      <c r="K445" s="4"/>
      <c r="L445" s="4"/>
    </row>
    <row r="446" spans="1:12" s="1" customFormat="1">
      <c r="A446" s="4"/>
      <c r="B446" s="4"/>
      <c r="C446" s="4"/>
      <c r="D446" s="48"/>
      <c r="E446" s="48"/>
      <c r="F446" s="4"/>
      <c r="G446" s="4"/>
      <c r="H446" s="4"/>
      <c r="I446" s="4"/>
      <c r="J446" s="4"/>
      <c r="K446" s="4"/>
      <c r="L446" s="4"/>
    </row>
    <row r="447" spans="1:12" s="1" customFormat="1">
      <c r="A447" s="4"/>
      <c r="B447" s="4"/>
      <c r="C447" s="4"/>
      <c r="D447" s="48"/>
      <c r="E447" s="48"/>
      <c r="F447" s="4"/>
      <c r="G447" s="4"/>
      <c r="H447" s="4"/>
      <c r="I447" s="4"/>
      <c r="J447" s="4"/>
      <c r="K447" s="4"/>
      <c r="L447" s="4"/>
    </row>
    <row r="448" spans="1:12" s="1" customFormat="1">
      <c r="A448" s="4"/>
      <c r="B448" s="4"/>
      <c r="C448" s="4"/>
      <c r="D448" s="48"/>
      <c r="E448" s="48"/>
      <c r="F448" s="4"/>
      <c r="G448" s="4"/>
      <c r="H448" s="4"/>
      <c r="I448" s="4"/>
      <c r="J448" s="4"/>
      <c r="K448" s="4"/>
      <c r="L448" s="4"/>
    </row>
    <row r="449" spans="1:12" s="1" customFormat="1">
      <c r="A449" s="4"/>
      <c r="B449" s="4"/>
      <c r="C449" s="4"/>
      <c r="D449" s="48"/>
      <c r="E449" s="48"/>
      <c r="F449" s="4"/>
      <c r="G449" s="4"/>
      <c r="H449" s="4"/>
      <c r="I449" s="4"/>
      <c r="J449" s="4"/>
      <c r="K449" s="4"/>
      <c r="L449" s="4"/>
    </row>
    <row r="450" spans="1:12" s="1" customFormat="1">
      <c r="A450" s="4"/>
      <c r="B450" s="4"/>
      <c r="C450" s="4"/>
      <c r="D450" s="48"/>
      <c r="E450" s="48"/>
      <c r="F450" s="4"/>
      <c r="G450" s="4"/>
      <c r="H450" s="4"/>
      <c r="I450" s="4"/>
      <c r="J450" s="4"/>
      <c r="K450" s="4"/>
      <c r="L450" s="4"/>
    </row>
    <row r="451" spans="1:12" s="1" customFormat="1">
      <c r="A451" s="4"/>
      <c r="B451" s="4"/>
      <c r="C451" s="4"/>
      <c r="D451" s="48"/>
      <c r="E451" s="48"/>
      <c r="F451" s="4"/>
      <c r="G451" s="4"/>
      <c r="H451" s="4"/>
      <c r="I451" s="4"/>
      <c r="J451" s="4"/>
      <c r="K451" s="4"/>
      <c r="L451" s="4"/>
    </row>
    <row r="452" spans="1:12" s="1" customFormat="1">
      <c r="A452" s="4"/>
      <c r="B452" s="4"/>
      <c r="C452" s="4"/>
      <c r="D452" s="48"/>
      <c r="E452" s="48"/>
      <c r="F452" s="4"/>
      <c r="G452" s="4"/>
      <c r="H452" s="4"/>
      <c r="I452" s="4"/>
      <c r="J452" s="4"/>
      <c r="K452" s="4"/>
      <c r="L452" s="4"/>
    </row>
    <row r="453" spans="1:12" s="1" customFormat="1">
      <c r="A453" s="4"/>
      <c r="B453" s="4"/>
      <c r="C453" s="4"/>
      <c r="D453" s="48"/>
      <c r="E453" s="48"/>
      <c r="F453" s="4"/>
      <c r="G453" s="4"/>
      <c r="H453" s="4"/>
      <c r="I453" s="4"/>
      <c r="J453" s="4"/>
      <c r="K453" s="4"/>
      <c r="L453" s="4"/>
    </row>
    <row r="454" spans="1:12" s="1" customFormat="1">
      <c r="A454" s="4"/>
      <c r="B454" s="4"/>
      <c r="C454" s="4"/>
      <c r="D454" s="48"/>
      <c r="E454" s="48"/>
      <c r="F454" s="4"/>
      <c r="G454" s="4"/>
      <c r="H454" s="4"/>
      <c r="I454" s="4"/>
      <c r="J454" s="4"/>
      <c r="K454" s="4"/>
      <c r="L454" s="4"/>
    </row>
    <row r="455" spans="1:12" s="1" customFormat="1">
      <c r="A455" s="4"/>
      <c r="B455" s="4"/>
      <c r="C455" s="4"/>
      <c r="D455" s="48"/>
      <c r="E455" s="48"/>
      <c r="F455" s="4"/>
      <c r="G455" s="4"/>
      <c r="H455" s="4"/>
      <c r="I455" s="4"/>
      <c r="J455" s="4"/>
      <c r="K455" s="4"/>
      <c r="L455" s="4"/>
    </row>
    <row r="456" spans="1:12" s="1" customFormat="1">
      <c r="A456" s="4"/>
      <c r="B456" s="4"/>
      <c r="C456" s="4"/>
      <c r="D456" s="48"/>
      <c r="E456" s="48"/>
      <c r="F456" s="4"/>
      <c r="G456" s="4"/>
      <c r="H456" s="4"/>
      <c r="I456" s="4"/>
      <c r="J456" s="4"/>
      <c r="K456" s="4"/>
      <c r="L456" s="4"/>
    </row>
    <row r="457" spans="1:12" s="1" customFormat="1">
      <c r="A457" s="4"/>
      <c r="B457" s="4"/>
      <c r="C457" s="4"/>
      <c r="D457" s="48"/>
      <c r="E457" s="48"/>
      <c r="F457" s="4"/>
      <c r="G457" s="4"/>
      <c r="H457" s="4"/>
      <c r="I457" s="4"/>
      <c r="J457" s="4"/>
      <c r="K457" s="4"/>
      <c r="L457" s="4"/>
    </row>
    <row r="458" spans="1:12" s="1" customFormat="1">
      <c r="A458" s="4"/>
      <c r="B458" s="4"/>
      <c r="C458" s="4"/>
      <c r="D458" s="48"/>
      <c r="E458" s="48"/>
      <c r="F458" s="4"/>
      <c r="G458" s="4"/>
      <c r="H458" s="4"/>
      <c r="I458" s="4"/>
      <c r="J458" s="4"/>
      <c r="K458" s="4"/>
      <c r="L458" s="4"/>
    </row>
    <row r="459" spans="1:12" s="1" customFormat="1">
      <c r="A459" s="4"/>
      <c r="B459" s="4"/>
      <c r="C459" s="4"/>
      <c r="D459" s="48"/>
      <c r="E459" s="48"/>
      <c r="F459" s="4"/>
      <c r="G459" s="4"/>
      <c r="H459" s="4"/>
      <c r="I459" s="4"/>
      <c r="J459" s="4"/>
      <c r="K459" s="4"/>
      <c r="L459" s="4"/>
    </row>
    <row r="460" spans="1:12" s="1" customFormat="1">
      <c r="A460" s="4"/>
      <c r="B460" s="4"/>
      <c r="C460" s="4"/>
      <c r="D460" s="48"/>
      <c r="E460" s="48"/>
      <c r="F460" s="4"/>
      <c r="G460" s="4"/>
      <c r="H460" s="4"/>
      <c r="I460" s="4"/>
      <c r="J460" s="4"/>
      <c r="K460" s="4"/>
      <c r="L460" s="4"/>
    </row>
    <row r="461" spans="1:12" s="1" customFormat="1">
      <c r="A461" s="4"/>
      <c r="B461" s="4"/>
      <c r="C461" s="4"/>
      <c r="D461" s="48"/>
      <c r="E461" s="48"/>
      <c r="F461" s="4"/>
      <c r="G461" s="4"/>
      <c r="H461" s="4"/>
      <c r="I461" s="4"/>
      <c r="J461" s="4"/>
      <c r="K461" s="4"/>
      <c r="L461" s="4"/>
    </row>
    <row r="462" spans="1:12" s="1" customFormat="1">
      <c r="A462" s="4"/>
      <c r="B462" s="4"/>
      <c r="C462" s="4"/>
      <c r="D462" s="48"/>
      <c r="E462" s="48"/>
      <c r="F462" s="4"/>
      <c r="G462" s="4"/>
      <c r="H462" s="4"/>
      <c r="I462" s="4"/>
      <c r="J462" s="4"/>
      <c r="K462" s="4"/>
      <c r="L462" s="4"/>
    </row>
    <row r="463" spans="1:12" s="1" customFormat="1">
      <c r="A463" s="4"/>
      <c r="B463" s="4"/>
      <c r="C463" s="4"/>
      <c r="D463" s="48"/>
      <c r="E463" s="48"/>
      <c r="F463" s="4"/>
      <c r="G463" s="4"/>
      <c r="H463" s="4"/>
      <c r="I463" s="4"/>
      <c r="J463" s="4"/>
      <c r="K463" s="4"/>
      <c r="L463" s="4"/>
    </row>
    <row r="464" spans="1:12" s="1" customFormat="1">
      <c r="A464" s="4"/>
      <c r="B464" s="4"/>
      <c r="C464" s="4"/>
      <c r="D464" s="48"/>
      <c r="E464" s="48"/>
      <c r="F464" s="4"/>
      <c r="G464" s="4"/>
      <c r="H464" s="4"/>
      <c r="I464" s="4"/>
      <c r="J464" s="4"/>
      <c r="K464" s="4"/>
      <c r="L464" s="4"/>
    </row>
    <row r="465" spans="1:12" s="1" customFormat="1">
      <c r="A465" s="4"/>
      <c r="B465" s="4"/>
      <c r="C465" s="4"/>
      <c r="D465" s="48"/>
      <c r="E465" s="48"/>
      <c r="F465" s="4"/>
      <c r="G465" s="4"/>
      <c r="H465" s="4"/>
      <c r="I465" s="4"/>
      <c r="J465" s="4"/>
      <c r="K465" s="4"/>
      <c r="L465" s="4"/>
    </row>
    <row r="466" spans="1:12" s="1" customFormat="1">
      <c r="A466" s="4"/>
      <c r="B466" s="4"/>
      <c r="C466" s="4"/>
      <c r="D466" s="48"/>
      <c r="E466" s="48"/>
      <c r="F466" s="4"/>
      <c r="G466" s="4"/>
      <c r="H466" s="4"/>
      <c r="I466" s="4"/>
      <c r="J466" s="4"/>
      <c r="K466" s="4"/>
      <c r="L466" s="4"/>
    </row>
    <row r="467" spans="1:12" s="1" customFormat="1">
      <c r="A467" s="4"/>
      <c r="B467" s="4"/>
      <c r="C467" s="4"/>
      <c r="D467" s="48"/>
      <c r="E467" s="48"/>
      <c r="F467" s="4"/>
      <c r="G467" s="4"/>
      <c r="H467" s="4"/>
      <c r="I467" s="4"/>
      <c r="J467" s="4"/>
      <c r="K467" s="4"/>
      <c r="L467" s="4"/>
    </row>
    <row r="468" spans="1:12" s="1" customFormat="1">
      <c r="A468" s="4"/>
      <c r="B468" s="4"/>
      <c r="C468" s="4"/>
      <c r="D468" s="48"/>
      <c r="E468" s="48"/>
      <c r="F468" s="4"/>
      <c r="G468" s="4"/>
      <c r="H468" s="4"/>
      <c r="I468" s="4"/>
      <c r="J468" s="4"/>
      <c r="K468" s="4"/>
      <c r="L468" s="4"/>
    </row>
    <row r="469" spans="1:12" s="1" customFormat="1">
      <c r="A469" s="4"/>
      <c r="B469" s="4"/>
      <c r="C469" s="4"/>
      <c r="D469" s="48"/>
      <c r="E469" s="48"/>
      <c r="F469" s="4"/>
      <c r="G469" s="4"/>
      <c r="H469" s="4"/>
      <c r="I469" s="4"/>
      <c r="J469" s="4"/>
      <c r="K469" s="4"/>
      <c r="L469" s="4"/>
    </row>
    <row r="470" spans="1:12" s="1" customFormat="1">
      <c r="A470" s="4"/>
      <c r="B470" s="4"/>
      <c r="C470" s="4"/>
      <c r="D470" s="48"/>
      <c r="E470" s="48"/>
      <c r="F470" s="4"/>
      <c r="G470" s="4"/>
      <c r="H470" s="4"/>
      <c r="I470" s="4"/>
      <c r="J470" s="4"/>
      <c r="K470" s="4"/>
      <c r="L470" s="4"/>
    </row>
    <row r="471" spans="1:12" s="1" customFormat="1">
      <c r="A471" s="4"/>
      <c r="B471" s="4"/>
      <c r="C471" s="4"/>
      <c r="D471" s="48"/>
      <c r="E471" s="48"/>
      <c r="F471" s="4"/>
      <c r="G471" s="4"/>
      <c r="H471" s="4"/>
      <c r="I471" s="4"/>
      <c r="J471" s="4"/>
      <c r="K471" s="4"/>
      <c r="L471" s="4"/>
    </row>
    <row r="472" spans="1:12" s="1" customFormat="1">
      <c r="A472" s="4"/>
      <c r="B472" s="4"/>
      <c r="C472" s="4"/>
      <c r="D472" s="48"/>
      <c r="E472" s="48"/>
      <c r="F472" s="4"/>
      <c r="G472" s="4"/>
      <c r="H472" s="4"/>
      <c r="I472" s="4"/>
      <c r="J472" s="4"/>
      <c r="K472" s="4"/>
      <c r="L472" s="4"/>
    </row>
    <row r="473" spans="1:12" s="1" customFormat="1">
      <c r="A473" s="4"/>
      <c r="B473" s="4"/>
      <c r="C473" s="4"/>
      <c r="D473" s="48"/>
      <c r="E473" s="48"/>
      <c r="F473" s="4"/>
      <c r="G473" s="4"/>
      <c r="H473" s="4"/>
      <c r="I473" s="4"/>
      <c r="J473" s="4"/>
      <c r="K473" s="4"/>
      <c r="L473" s="4"/>
    </row>
    <row r="474" spans="1:12" s="1" customFormat="1">
      <c r="A474" s="4"/>
      <c r="B474" s="4"/>
      <c r="C474" s="4"/>
      <c r="D474" s="48"/>
      <c r="E474" s="48"/>
      <c r="F474" s="4"/>
      <c r="G474" s="4"/>
      <c r="H474" s="4"/>
      <c r="I474" s="4"/>
      <c r="J474" s="4"/>
      <c r="K474" s="4"/>
      <c r="L474" s="4"/>
    </row>
    <row r="475" spans="1:12" s="1" customFormat="1">
      <c r="A475" s="4"/>
      <c r="B475" s="4"/>
      <c r="C475" s="4"/>
      <c r="D475" s="48"/>
      <c r="E475" s="48"/>
      <c r="F475" s="4"/>
      <c r="G475" s="4"/>
      <c r="H475" s="4"/>
      <c r="I475" s="4"/>
      <c r="J475" s="4"/>
      <c r="K475" s="4"/>
      <c r="L475" s="4"/>
    </row>
    <row r="476" spans="1:12" s="1" customFormat="1">
      <c r="A476" s="4"/>
      <c r="B476" s="4"/>
      <c r="C476" s="4"/>
      <c r="D476" s="48"/>
      <c r="E476" s="48"/>
      <c r="F476" s="4"/>
      <c r="G476" s="4"/>
      <c r="H476" s="4"/>
      <c r="I476" s="4"/>
      <c r="J476" s="4"/>
      <c r="K476" s="4"/>
      <c r="L476" s="4"/>
    </row>
    <row r="477" spans="1:12" s="1" customFormat="1">
      <c r="A477" s="4"/>
      <c r="B477" s="4"/>
      <c r="C477" s="4"/>
      <c r="D477" s="48"/>
      <c r="E477" s="48"/>
      <c r="F477" s="4"/>
      <c r="G477" s="4"/>
      <c r="H477" s="4"/>
      <c r="I477" s="4"/>
      <c r="J477" s="4"/>
      <c r="K477" s="4"/>
      <c r="L477" s="4"/>
    </row>
    <row r="478" spans="1:12" s="1" customFormat="1">
      <c r="A478" s="4"/>
      <c r="B478" s="4"/>
      <c r="C478" s="4"/>
      <c r="D478" s="48"/>
      <c r="E478" s="48"/>
      <c r="F478" s="4"/>
      <c r="G478" s="4"/>
      <c r="H478" s="4"/>
      <c r="I478" s="4"/>
      <c r="J478" s="4"/>
      <c r="K478" s="4"/>
      <c r="L478" s="4"/>
    </row>
    <row r="479" spans="1:12" s="1" customFormat="1">
      <c r="A479" s="4"/>
      <c r="B479" s="4"/>
      <c r="C479" s="4"/>
      <c r="D479" s="48"/>
      <c r="E479" s="48"/>
      <c r="F479" s="4"/>
      <c r="G479" s="4"/>
      <c r="H479" s="4"/>
      <c r="I479" s="4"/>
      <c r="J479" s="4"/>
      <c r="K479" s="4"/>
      <c r="L479" s="4"/>
    </row>
    <row r="480" spans="1:12" s="1" customFormat="1">
      <c r="A480" s="4"/>
      <c r="B480" s="4"/>
      <c r="C480" s="4"/>
      <c r="D480" s="48"/>
      <c r="E480" s="48"/>
      <c r="F480" s="4"/>
      <c r="G480" s="4"/>
      <c r="H480" s="4"/>
      <c r="I480" s="4"/>
      <c r="J480" s="4"/>
      <c r="K480" s="4"/>
      <c r="L480" s="4"/>
    </row>
    <row r="481" spans="1:12" s="1" customFormat="1">
      <c r="A481" s="4"/>
      <c r="B481" s="4"/>
      <c r="C481" s="4"/>
      <c r="D481" s="48"/>
      <c r="E481" s="48"/>
      <c r="F481" s="4"/>
      <c r="G481" s="4"/>
      <c r="H481" s="4"/>
      <c r="I481" s="4"/>
      <c r="J481" s="4"/>
      <c r="K481" s="4"/>
      <c r="L481" s="4"/>
    </row>
    <row r="482" spans="1:12" s="1" customFormat="1">
      <c r="A482" s="4"/>
      <c r="B482" s="4"/>
      <c r="C482" s="4"/>
      <c r="D482" s="48"/>
      <c r="E482" s="48"/>
      <c r="F482" s="4"/>
      <c r="G482" s="4"/>
      <c r="H482" s="4"/>
      <c r="I482" s="4"/>
      <c r="J482" s="4"/>
      <c r="K482" s="4"/>
      <c r="L482" s="4"/>
    </row>
  </sheetData>
  <mergeCells count="463">
    <mergeCell ref="D41:E41"/>
    <mergeCell ref="H41:I41"/>
    <mergeCell ref="D60:E60"/>
    <mergeCell ref="D72:I72"/>
    <mergeCell ref="D63:I63"/>
    <mergeCell ref="H56:I56"/>
    <mergeCell ref="H43:I43"/>
    <mergeCell ref="D55:E55"/>
    <mergeCell ref="D51:E51"/>
    <mergeCell ref="D52:E52"/>
    <mergeCell ref="D53:E53"/>
    <mergeCell ref="H50:I50"/>
    <mergeCell ref="H54:I54"/>
    <mergeCell ref="H21:I21"/>
    <mergeCell ref="H36:I36"/>
    <mergeCell ref="D33:E33"/>
    <mergeCell ref="H33:I33"/>
    <mergeCell ref="D36:E36"/>
    <mergeCell ref="D35:I35"/>
    <mergeCell ref="H40:I40"/>
    <mergeCell ref="D38:I38"/>
    <mergeCell ref="D27:I27"/>
    <mergeCell ref="D25:E25"/>
    <mergeCell ref="F22:I22"/>
    <mergeCell ref="H25:I25"/>
    <mergeCell ref="D23:I23"/>
    <mergeCell ref="D15:I15"/>
    <mergeCell ref="D19:E19"/>
    <mergeCell ref="D20:E20"/>
    <mergeCell ref="D29:E29"/>
    <mergeCell ref="H29:I29"/>
    <mergeCell ref="D21:E21"/>
    <mergeCell ref="H61:I61"/>
    <mergeCell ref="D42:E42"/>
    <mergeCell ref="H53:I53"/>
    <mergeCell ref="D17:E17"/>
    <mergeCell ref="H18:I18"/>
    <mergeCell ref="D18:E18"/>
    <mergeCell ref="H19:I19"/>
    <mergeCell ref="D40:E40"/>
    <mergeCell ref="D31:I31"/>
    <mergeCell ref="H17:I17"/>
    <mergeCell ref="D56:E56"/>
    <mergeCell ref="D59:E59"/>
    <mergeCell ref="H58:I58"/>
    <mergeCell ref="D61:E61"/>
    <mergeCell ref="H20:I20"/>
    <mergeCell ref="H107:I107"/>
    <mergeCell ref="D106:E106"/>
    <mergeCell ref="D105:E105"/>
    <mergeCell ref="H106:I106"/>
    <mergeCell ref="D98:E98"/>
    <mergeCell ref="D50:E50"/>
    <mergeCell ref="D54:E54"/>
    <mergeCell ref="D89:E89"/>
    <mergeCell ref="D93:E93"/>
    <mergeCell ref="D84:E84"/>
    <mergeCell ref="D82:I82"/>
    <mergeCell ref="D91:I91"/>
    <mergeCell ref="D87:I87"/>
    <mergeCell ref="H89:I89"/>
    <mergeCell ref="H60:I60"/>
    <mergeCell ref="H80:I80"/>
    <mergeCell ref="E138:G138"/>
    <mergeCell ref="E133:G133"/>
    <mergeCell ref="D125:E125"/>
    <mergeCell ref="H125:I125"/>
    <mergeCell ref="D124:E124"/>
    <mergeCell ref="D107:E107"/>
    <mergeCell ref="H123:I123"/>
    <mergeCell ref="D103:I103"/>
    <mergeCell ref="D5:I5"/>
    <mergeCell ref="D6:E6"/>
    <mergeCell ref="D7:E7"/>
    <mergeCell ref="D8:E8"/>
    <mergeCell ref="H42:I42"/>
    <mergeCell ref="D47:I47"/>
    <mergeCell ref="D10:I10"/>
    <mergeCell ref="H12:I12"/>
    <mergeCell ref="D12:E12"/>
    <mergeCell ref="D14:I14"/>
    <mergeCell ref="D80:E80"/>
    <mergeCell ref="D78:I78"/>
    <mergeCell ref="H65:I65"/>
    <mergeCell ref="H57:I57"/>
    <mergeCell ref="D65:E65"/>
    <mergeCell ref="D77:I77"/>
    <mergeCell ref="D75:E75"/>
    <mergeCell ref="H75:I75"/>
    <mergeCell ref="H69:I69"/>
    <mergeCell ref="D69:E69"/>
    <mergeCell ref="H44:I44"/>
    <mergeCell ref="D43:E43"/>
    <mergeCell ref="H59:I59"/>
    <mergeCell ref="D58:E58"/>
    <mergeCell ref="D44:E44"/>
    <mergeCell ref="D45:E45"/>
    <mergeCell ref="D49:E49"/>
    <mergeCell ref="H45:I45"/>
    <mergeCell ref="H49:I49"/>
    <mergeCell ref="H51:I51"/>
    <mergeCell ref="E160:G160"/>
    <mergeCell ref="E161:G161"/>
    <mergeCell ref="H1:I1"/>
    <mergeCell ref="H7:I7"/>
    <mergeCell ref="H8:I8"/>
    <mergeCell ref="H2:I2"/>
    <mergeCell ref="D3:I3"/>
    <mergeCell ref="E136:G136"/>
    <mergeCell ref="H6:I6"/>
    <mergeCell ref="D4:I4"/>
    <mergeCell ref="D1:E1"/>
    <mergeCell ref="D2:E2"/>
    <mergeCell ref="E139:G139"/>
    <mergeCell ref="E140:G140"/>
    <mergeCell ref="D97:E97"/>
    <mergeCell ref="D117:E117"/>
    <mergeCell ref="D74:E74"/>
    <mergeCell ref="D118:E118"/>
    <mergeCell ref="D111:E111"/>
    <mergeCell ref="D115:I115"/>
    <mergeCell ref="D120:E120"/>
    <mergeCell ref="E142:G142"/>
    <mergeCell ref="E143:G143"/>
    <mergeCell ref="E159:G159"/>
    <mergeCell ref="E158:G158"/>
    <mergeCell ref="D157:I157"/>
    <mergeCell ref="E155:G155"/>
    <mergeCell ref="E150:G150"/>
    <mergeCell ref="E148:G148"/>
    <mergeCell ref="E147:G147"/>
    <mergeCell ref="H96:I96"/>
    <mergeCell ref="E137:G137"/>
    <mergeCell ref="E149:G149"/>
    <mergeCell ref="E144:G144"/>
    <mergeCell ref="E145:G145"/>
    <mergeCell ref="D121:E121"/>
    <mergeCell ref="D122:E122"/>
    <mergeCell ref="H121:I121"/>
    <mergeCell ref="D119:E119"/>
    <mergeCell ref="E182:G182"/>
    <mergeCell ref="E180:G180"/>
    <mergeCell ref="E151:G151"/>
    <mergeCell ref="E153:G153"/>
    <mergeCell ref="E154:G154"/>
    <mergeCell ref="E165:G165"/>
    <mergeCell ref="E167:G167"/>
    <mergeCell ref="E178:G178"/>
    <mergeCell ref="E176:G176"/>
    <mergeCell ref="E172:G172"/>
    <mergeCell ref="E168:G168"/>
    <mergeCell ref="E170:G170"/>
    <mergeCell ref="E171:G171"/>
    <mergeCell ref="E141:G141"/>
    <mergeCell ref="E163:G163"/>
    <mergeCell ref="E164:G164"/>
    <mergeCell ref="E169:G169"/>
    <mergeCell ref="E162:G162"/>
    <mergeCell ref="E152:G152"/>
    <mergeCell ref="E146:G146"/>
    <mergeCell ref="E184:G184"/>
    <mergeCell ref="E181:G181"/>
    <mergeCell ref="E174:G174"/>
    <mergeCell ref="E179:G179"/>
    <mergeCell ref="E230:G230"/>
    <mergeCell ref="E227:G227"/>
    <mergeCell ref="E189:G189"/>
    <mergeCell ref="E190:G190"/>
    <mergeCell ref="E219:G219"/>
    <mergeCell ref="E197:G197"/>
    <mergeCell ref="A336:I336"/>
    <mergeCell ref="H330:J330"/>
    <mergeCell ref="E326:G326"/>
    <mergeCell ref="H326:I326"/>
    <mergeCell ref="H328:I328"/>
    <mergeCell ref="E187:G187"/>
    <mergeCell ref="E192:G192"/>
    <mergeCell ref="E209:G209"/>
    <mergeCell ref="E203:G203"/>
    <mergeCell ref="E217:G217"/>
    <mergeCell ref="H332:I332"/>
    <mergeCell ref="H331:J331"/>
    <mergeCell ref="E328:G328"/>
    <mergeCell ref="E327:G327"/>
    <mergeCell ref="H327:I327"/>
    <mergeCell ref="E325:G325"/>
    <mergeCell ref="H325:I325"/>
    <mergeCell ref="H307:I307"/>
    <mergeCell ref="E308:G308"/>
    <mergeCell ref="H308:I308"/>
    <mergeCell ref="H323:I323"/>
    <mergeCell ref="E276:G276"/>
    <mergeCell ref="H276:I276"/>
    <mergeCell ref="H324:I324"/>
    <mergeCell ref="E323:G323"/>
    <mergeCell ref="E324:G324"/>
    <mergeCell ref="E315:G315"/>
    <mergeCell ref="H315:I315"/>
    <mergeCell ref="E316:G316"/>
    <mergeCell ref="H321:I321"/>
    <mergeCell ref="H317:I317"/>
    <mergeCell ref="E319:G319"/>
    <mergeCell ref="H314:I314"/>
    <mergeCell ref="H312:I312"/>
    <mergeCell ref="E303:G303"/>
    <mergeCell ref="E301:G301"/>
    <mergeCell ref="E311:G311"/>
    <mergeCell ref="E312:G312"/>
    <mergeCell ref="H311:I311"/>
    <mergeCell ref="E314:G314"/>
    <mergeCell ref="H309:I309"/>
    <mergeCell ref="E304:G304"/>
    <mergeCell ref="E322:G322"/>
    <mergeCell ref="H322:I322"/>
    <mergeCell ref="H316:I316"/>
    <mergeCell ref="H318:I318"/>
    <mergeCell ref="E318:G318"/>
    <mergeCell ref="H320:I320"/>
    <mergeCell ref="E320:G320"/>
    <mergeCell ref="H319:I319"/>
    <mergeCell ref="E317:G317"/>
    <mergeCell ref="E321:G321"/>
    <mergeCell ref="E313:G313"/>
    <mergeCell ref="H313:I313"/>
    <mergeCell ref="E305:G305"/>
    <mergeCell ref="H305:I305"/>
    <mergeCell ref="H310:I310"/>
    <mergeCell ref="E306:G306"/>
    <mergeCell ref="H306:I306"/>
    <mergeCell ref="E307:G307"/>
    <mergeCell ref="E309:G309"/>
    <mergeCell ref="E310:G310"/>
    <mergeCell ref="H288:I288"/>
    <mergeCell ref="E289:G289"/>
    <mergeCell ref="E288:G288"/>
    <mergeCell ref="E298:G298"/>
    <mergeCell ref="H298:I298"/>
    <mergeCell ref="E290:G290"/>
    <mergeCell ref="H290:I290"/>
    <mergeCell ref="E296:G296"/>
    <mergeCell ref="H296:I296"/>
    <mergeCell ref="H292:I292"/>
    <mergeCell ref="E302:G302"/>
    <mergeCell ref="H302:I302"/>
    <mergeCell ref="E293:G293"/>
    <mergeCell ref="H289:I289"/>
    <mergeCell ref="E299:G299"/>
    <mergeCell ref="H299:I299"/>
    <mergeCell ref="H301:I301"/>
    <mergeCell ref="H295:I295"/>
    <mergeCell ref="H293:I293"/>
    <mergeCell ref="H300:I300"/>
    <mergeCell ref="E300:G300"/>
    <mergeCell ref="H294:I294"/>
    <mergeCell ref="E294:G294"/>
    <mergeCell ref="H291:I291"/>
    <mergeCell ref="E297:G297"/>
    <mergeCell ref="H297:I297"/>
    <mergeCell ref="E295:G295"/>
    <mergeCell ref="E291:G291"/>
    <mergeCell ref="E292:G292"/>
    <mergeCell ref="E264:G264"/>
    <mergeCell ref="H275:I275"/>
    <mergeCell ref="E275:G275"/>
    <mergeCell ref="H264:I264"/>
    <mergeCell ref="H272:I272"/>
    <mergeCell ref="H267:I267"/>
    <mergeCell ref="H268:I268"/>
    <mergeCell ref="H271:I271"/>
    <mergeCell ref="E268:G268"/>
    <mergeCell ref="H265:I265"/>
    <mergeCell ref="H251:I251"/>
    <mergeCell ref="H243:I243"/>
    <mergeCell ref="H255:I255"/>
    <mergeCell ref="H259:I259"/>
    <mergeCell ref="E135:G135"/>
    <mergeCell ref="H240:I240"/>
    <mergeCell ref="H225:I225"/>
    <mergeCell ref="E237:G237"/>
    <mergeCell ref="H237:I237"/>
    <mergeCell ref="E218:G218"/>
    <mergeCell ref="H283:I283"/>
    <mergeCell ref="H232:I232"/>
    <mergeCell ref="H239:I239"/>
    <mergeCell ref="E236:G236"/>
    <mergeCell ref="H242:I242"/>
    <mergeCell ref="H234:I234"/>
    <mergeCell ref="H235:I235"/>
    <mergeCell ref="H238:I238"/>
    <mergeCell ref="H261:I261"/>
    <mergeCell ref="H245:I245"/>
    <mergeCell ref="E272:G272"/>
    <mergeCell ref="E269:G269"/>
    <mergeCell ref="E273:G273"/>
    <mergeCell ref="E270:G270"/>
    <mergeCell ref="E271:G271"/>
    <mergeCell ref="E286:G286"/>
    <mergeCell ref="E281:G281"/>
    <mergeCell ref="E283:G283"/>
    <mergeCell ref="E282:G282"/>
    <mergeCell ref="E280:G280"/>
    <mergeCell ref="E266:G266"/>
    <mergeCell ref="H269:I269"/>
    <mergeCell ref="H270:I270"/>
    <mergeCell ref="E265:G265"/>
    <mergeCell ref="H266:I266"/>
    <mergeCell ref="E267:G267"/>
    <mergeCell ref="E274:G274"/>
    <mergeCell ref="H279:I279"/>
    <mergeCell ref="E278:G278"/>
    <mergeCell ref="H278:I278"/>
    <mergeCell ref="E277:G277"/>
    <mergeCell ref="H274:I274"/>
    <mergeCell ref="E279:G279"/>
    <mergeCell ref="E287:G287"/>
    <mergeCell ref="H287:I287"/>
    <mergeCell ref="H285:I285"/>
    <mergeCell ref="E284:G284"/>
    <mergeCell ref="H284:I284"/>
    <mergeCell ref="H277:I277"/>
    <mergeCell ref="H280:I280"/>
    <mergeCell ref="H281:I281"/>
    <mergeCell ref="H282:I282"/>
    <mergeCell ref="H286:I286"/>
    <mergeCell ref="H273:I273"/>
    <mergeCell ref="H249:I249"/>
    <mergeCell ref="E247:G247"/>
    <mergeCell ref="H247:I247"/>
    <mergeCell ref="H250:I250"/>
    <mergeCell ref="H248:I248"/>
    <mergeCell ref="H252:I252"/>
    <mergeCell ref="E253:G253"/>
    <mergeCell ref="H253:I253"/>
    <mergeCell ref="E263:G263"/>
    <mergeCell ref="E252:G252"/>
    <mergeCell ref="E257:G257"/>
    <mergeCell ref="D123:E123"/>
    <mergeCell ref="E250:G250"/>
    <mergeCell ref="E134:G134"/>
    <mergeCell ref="E234:G234"/>
    <mergeCell ref="E235:G235"/>
    <mergeCell ref="E249:G249"/>
    <mergeCell ref="E241:G241"/>
    <mergeCell ref="E251:G251"/>
    <mergeCell ref="H227:I227"/>
    <mergeCell ref="H226:I226"/>
    <mergeCell ref="H120:I120"/>
    <mergeCell ref="H119:I119"/>
    <mergeCell ref="H122:I122"/>
    <mergeCell ref="E248:G248"/>
    <mergeCell ref="E132:G132"/>
    <mergeCell ref="E201:G201"/>
    <mergeCell ref="E213:G213"/>
    <mergeCell ref="E207:G207"/>
    <mergeCell ref="E229:G229"/>
    <mergeCell ref="E228:G228"/>
    <mergeCell ref="E173:G173"/>
    <mergeCell ref="E177:G177"/>
    <mergeCell ref="E191:G191"/>
    <mergeCell ref="E185:G185"/>
    <mergeCell ref="E186:G186"/>
    <mergeCell ref="E211:G211"/>
    <mergeCell ref="E193:G193"/>
    <mergeCell ref="E175:G175"/>
    <mergeCell ref="H118:I118"/>
    <mergeCell ref="H113:I113"/>
    <mergeCell ref="D101:E101"/>
    <mergeCell ref="D110:E110"/>
    <mergeCell ref="H111:I111"/>
    <mergeCell ref="H117:I117"/>
    <mergeCell ref="D113:E113"/>
    <mergeCell ref="H108:I108"/>
    <mergeCell ref="D108:E108"/>
    <mergeCell ref="H112:I112"/>
    <mergeCell ref="D112:E112"/>
    <mergeCell ref="H110:I110"/>
    <mergeCell ref="D96:E96"/>
    <mergeCell ref="D104:I104"/>
    <mergeCell ref="D100:I100"/>
    <mergeCell ref="H101:I101"/>
    <mergeCell ref="H97:I97"/>
    <mergeCell ref="D109:E109"/>
    <mergeCell ref="H98:I98"/>
    <mergeCell ref="H52:I52"/>
    <mergeCell ref="H55:I55"/>
    <mergeCell ref="D57:E57"/>
    <mergeCell ref="H105:I105"/>
    <mergeCell ref="H74:I74"/>
    <mergeCell ref="D67:I67"/>
    <mergeCell ref="D68:I68"/>
    <mergeCell ref="D71:I71"/>
    <mergeCell ref="H93:I93"/>
    <mergeCell ref="D95:I95"/>
    <mergeCell ref="E259:G259"/>
    <mergeCell ref="E260:G260"/>
    <mergeCell ref="H260:I260"/>
    <mergeCell ref="E262:G262"/>
    <mergeCell ref="H262:I262"/>
    <mergeCell ref="H83:I83"/>
    <mergeCell ref="H84:I84"/>
    <mergeCell ref="D83:E83"/>
    <mergeCell ref="D86:I86"/>
    <mergeCell ref="H109:I109"/>
    <mergeCell ref="E256:G256"/>
    <mergeCell ref="E261:G261"/>
    <mergeCell ref="E254:G254"/>
    <mergeCell ref="H263:I263"/>
    <mergeCell ref="H254:I254"/>
    <mergeCell ref="E255:G255"/>
    <mergeCell ref="E258:G258"/>
    <mergeCell ref="H258:I258"/>
    <mergeCell ref="H256:I256"/>
    <mergeCell ref="H257:I257"/>
    <mergeCell ref="H124:I124"/>
    <mergeCell ref="E245:G245"/>
    <mergeCell ref="H246:I246"/>
    <mergeCell ref="D126:E126"/>
    <mergeCell ref="D127:E127"/>
    <mergeCell ref="F128:I128"/>
    <mergeCell ref="E238:G238"/>
    <mergeCell ref="E188:G188"/>
    <mergeCell ref="E216:G216"/>
    <mergeCell ref="H126:I126"/>
    <mergeCell ref="E226:G226"/>
    <mergeCell ref="E221:G221"/>
    <mergeCell ref="E220:G220"/>
    <mergeCell ref="E225:G225"/>
    <mergeCell ref="E210:G210"/>
    <mergeCell ref="E202:G202"/>
    <mergeCell ref="E215:G215"/>
    <mergeCell ref="E214:G214"/>
    <mergeCell ref="E208:G208"/>
    <mergeCell ref="E212:G212"/>
    <mergeCell ref="E246:G246"/>
    <mergeCell ref="H241:I241"/>
    <mergeCell ref="E244:G244"/>
    <mergeCell ref="H244:I244"/>
    <mergeCell ref="E242:G242"/>
    <mergeCell ref="H231:I231"/>
    <mergeCell ref="E231:G231"/>
    <mergeCell ref="E243:G243"/>
    <mergeCell ref="E232:G232"/>
    <mergeCell ref="E233:G233"/>
    <mergeCell ref="E240:G240"/>
    <mergeCell ref="H236:I236"/>
    <mergeCell ref="E239:G239"/>
    <mergeCell ref="E222:G222"/>
    <mergeCell ref="D224:I224"/>
    <mergeCell ref="E194:G194"/>
    <mergeCell ref="E204:G204"/>
    <mergeCell ref="E205:G205"/>
    <mergeCell ref="H228:I228"/>
    <mergeCell ref="E200:G200"/>
    <mergeCell ref="E198:G198"/>
    <mergeCell ref="E206:G206"/>
    <mergeCell ref="E195:G195"/>
    <mergeCell ref="E196:G196"/>
    <mergeCell ref="H127:I127"/>
    <mergeCell ref="D130:I130"/>
    <mergeCell ref="E199:G199"/>
    <mergeCell ref="H201:I201"/>
    <mergeCell ref="E166:G166"/>
    <mergeCell ref="E183:G183"/>
  </mergeCells>
  <phoneticPr fontId="1" type="noConversion"/>
  <pageMargins left="0.15748031496062992" right="0.15748031496062992" top="0.2" bottom="0.19685039370078741" header="0.23622047244094491" footer="0.15748031496062992"/>
  <pageSetup paperSize="9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8"/>
  <sheetViews>
    <sheetView topLeftCell="D212" zoomScale="70" zoomScaleNormal="70" workbookViewId="0">
      <selection activeCell="H230" sqref="H230:J230"/>
    </sheetView>
  </sheetViews>
  <sheetFormatPr defaultRowHeight="18.75"/>
  <cols>
    <col min="1" max="1" width="2.5703125" hidden="1" customWidth="1"/>
    <col min="2" max="2" width="8.85546875" hidden="1" customWidth="1"/>
    <col min="3" max="3" width="1" hidden="1" customWidth="1"/>
    <col min="4" max="4" width="6.5703125" style="4" customWidth="1"/>
    <col min="5" max="5" width="8.85546875" style="4" hidden="1" customWidth="1"/>
    <col min="6" max="6" width="1" style="4" hidden="1" customWidth="1"/>
    <col min="7" max="7" width="7.85546875" style="48" customWidth="1"/>
    <col min="8" max="8" width="28.42578125" style="40" customWidth="1"/>
    <col min="9" max="9" width="24.28515625" style="4" customWidth="1"/>
    <col min="10" max="10" width="53.140625" style="4" customWidth="1"/>
    <col min="11" max="11" width="11.140625" style="4" customWidth="1"/>
    <col min="12" max="12" width="8.85546875" style="4" customWidth="1"/>
  </cols>
  <sheetData>
    <row r="1" spans="7:12" ht="56.25">
      <c r="G1" s="45" t="s">
        <v>70</v>
      </c>
      <c r="H1" s="31" t="s">
        <v>71</v>
      </c>
      <c r="I1" s="17" t="s">
        <v>72</v>
      </c>
      <c r="J1" s="17" t="s">
        <v>73</v>
      </c>
      <c r="K1" s="233" t="s">
        <v>74</v>
      </c>
      <c r="L1" s="234"/>
    </row>
    <row r="2" spans="7:12">
      <c r="G2" s="45">
        <v>1</v>
      </c>
      <c r="H2" s="18">
        <v>2</v>
      </c>
      <c r="I2" s="18">
        <v>3</v>
      </c>
      <c r="J2" s="18">
        <v>4</v>
      </c>
      <c r="K2" s="233">
        <v>5</v>
      </c>
      <c r="L2" s="234"/>
    </row>
    <row r="3" spans="7:12">
      <c r="G3" s="244" t="s">
        <v>246</v>
      </c>
      <c r="H3" s="244"/>
      <c r="I3" s="244"/>
      <c r="J3" s="244"/>
      <c r="K3" s="244"/>
      <c r="L3" s="244"/>
    </row>
    <row r="4" spans="7:12">
      <c r="G4" s="244" t="s">
        <v>75</v>
      </c>
      <c r="H4" s="244"/>
      <c r="I4" s="244"/>
      <c r="J4" s="244"/>
      <c r="K4" s="244"/>
      <c r="L4" s="244"/>
    </row>
    <row r="5" spans="7:12">
      <c r="G5" s="245" t="s">
        <v>76</v>
      </c>
      <c r="H5" s="245"/>
      <c r="I5" s="245"/>
      <c r="J5" s="245"/>
      <c r="K5" s="245"/>
      <c r="L5" s="245"/>
    </row>
    <row r="6" spans="7:12">
      <c r="G6" s="46">
        <v>1</v>
      </c>
      <c r="H6" s="23" t="s">
        <v>77</v>
      </c>
      <c r="I6" s="3" t="s">
        <v>85</v>
      </c>
      <c r="J6" s="17" t="s">
        <v>81</v>
      </c>
      <c r="K6" s="238" t="s">
        <v>78</v>
      </c>
      <c r="L6" s="240"/>
    </row>
    <row r="7" spans="7:12">
      <c r="G7" s="46">
        <v>2</v>
      </c>
      <c r="H7" s="23" t="s">
        <v>77</v>
      </c>
      <c r="I7" s="3" t="s">
        <v>82</v>
      </c>
      <c r="J7" s="3" t="s">
        <v>204</v>
      </c>
      <c r="K7" s="238" t="s">
        <v>163</v>
      </c>
      <c r="L7" s="240"/>
    </row>
    <row r="8" spans="7:12">
      <c r="G8" s="46">
        <v>3</v>
      </c>
      <c r="H8" s="23" t="s">
        <v>79</v>
      </c>
      <c r="I8" s="3" t="s">
        <v>83</v>
      </c>
      <c r="J8" s="17" t="s">
        <v>84</v>
      </c>
      <c r="K8" s="238" t="s">
        <v>80</v>
      </c>
      <c r="L8" s="240"/>
    </row>
    <row r="9" spans="7:12">
      <c r="G9" s="47"/>
      <c r="H9" s="39"/>
      <c r="I9" s="8"/>
      <c r="J9" s="19"/>
      <c r="K9" s="20"/>
      <c r="L9" s="20"/>
    </row>
    <row r="10" spans="7:12">
      <c r="G10" s="229" t="s">
        <v>86</v>
      </c>
      <c r="H10" s="229"/>
      <c r="I10" s="229"/>
      <c r="J10" s="229"/>
      <c r="K10" s="229"/>
      <c r="L10" s="229"/>
    </row>
    <row r="12" spans="7:12">
      <c r="G12" s="46">
        <v>4</v>
      </c>
      <c r="H12" s="23" t="s">
        <v>87</v>
      </c>
      <c r="I12" s="3" t="s">
        <v>359</v>
      </c>
      <c r="J12" s="17" t="s">
        <v>88</v>
      </c>
      <c r="K12" s="242" t="s">
        <v>205</v>
      </c>
      <c r="L12" s="243"/>
    </row>
    <row r="14" spans="7:12">
      <c r="G14" s="229" t="s">
        <v>219</v>
      </c>
      <c r="H14" s="229"/>
      <c r="I14" s="229"/>
      <c r="J14" s="229"/>
      <c r="K14" s="229"/>
      <c r="L14" s="229"/>
    </row>
    <row r="15" spans="7:12">
      <c r="G15" s="257" t="s">
        <v>220</v>
      </c>
      <c r="H15" s="257"/>
      <c r="I15" s="257"/>
      <c r="J15" s="257"/>
      <c r="K15" s="257"/>
      <c r="L15" s="257"/>
    </row>
    <row r="17" spans="7:12" ht="37.5">
      <c r="G17" s="46">
        <v>5</v>
      </c>
      <c r="H17" s="23" t="s">
        <v>89</v>
      </c>
      <c r="I17" s="17" t="s">
        <v>90</v>
      </c>
      <c r="J17" s="17" t="s">
        <v>100</v>
      </c>
      <c r="K17" s="238" t="s">
        <v>78</v>
      </c>
      <c r="L17" s="240"/>
    </row>
    <row r="18" spans="7:12" ht="37.5">
      <c r="G18" s="46">
        <v>6</v>
      </c>
      <c r="H18" s="23" t="s">
        <v>89</v>
      </c>
      <c r="I18" s="17" t="s">
        <v>90</v>
      </c>
      <c r="J18" s="17" t="s">
        <v>410</v>
      </c>
      <c r="K18" s="242" t="s">
        <v>231</v>
      </c>
      <c r="L18" s="243"/>
    </row>
    <row r="19" spans="7:12">
      <c r="G19" s="46">
        <v>7</v>
      </c>
      <c r="H19" s="23" t="s">
        <v>91</v>
      </c>
      <c r="I19" s="3" t="s">
        <v>92</v>
      </c>
      <c r="J19" s="17" t="s">
        <v>206</v>
      </c>
      <c r="K19" s="238" t="s">
        <v>248</v>
      </c>
      <c r="L19" s="240"/>
    </row>
    <row r="20" spans="7:12" ht="56.25">
      <c r="G20" s="46">
        <v>8</v>
      </c>
      <c r="H20" s="31" t="s">
        <v>411</v>
      </c>
      <c r="I20" s="3" t="s">
        <v>93</v>
      </c>
      <c r="J20" s="17" t="s">
        <v>94</v>
      </c>
      <c r="K20" s="242" t="s">
        <v>231</v>
      </c>
      <c r="L20" s="243"/>
    </row>
    <row r="21" spans="7:12">
      <c r="G21" s="46">
        <v>9</v>
      </c>
      <c r="H21" s="23" t="s">
        <v>193</v>
      </c>
      <c r="I21" s="3" t="s">
        <v>192</v>
      </c>
      <c r="J21" s="3" t="s">
        <v>422</v>
      </c>
      <c r="K21" s="242" t="s">
        <v>231</v>
      </c>
      <c r="L21" s="243"/>
    </row>
    <row r="22" spans="7:12">
      <c r="I22" s="261"/>
      <c r="J22" s="237"/>
      <c r="K22" s="237"/>
      <c r="L22" s="237"/>
    </row>
    <row r="23" spans="7:12">
      <c r="G23" s="262" t="s">
        <v>95</v>
      </c>
      <c r="H23" s="262"/>
      <c r="I23" s="262"/>
      <c r="J23" s="262"/>
      <c r="K23" s="262"/>
      <c r="L23" s="262"/>
    </row>
    <row r="24" spans="7:12">
      <c r="K24" s="8"/>
      <c r="L24" s="8"/>
    </row>
    <row r="25" spans="7:12">
      <c r="G25" s="46">
        <v>10</v>
      </c>
      <c r="H25" s="23" t="s">
        <v>96</v>
      </c>
      <c r="I25" s="17" t="s">
        <v>96</v>
      </c>
      <c r="J25" s="3" t="s">
        <v>207</v>
      </c>
      <c r="K25" s="242" t="s">
        <v>231</v>
      </c>
      <c r="L25" s="243"/>
    </row>
    <row r="26" spans="7:12">
      <c r="K26" s="8"/>
    </row>
    <row r="27" spans="7:12">
      <c r="G27" s="257" t="s">
        <v>97</v>
      </c>
      <c r="H27" s="257"/>
      <c r="I27" s="257"/>
      <c r="J27" s="257"/>
      <c r="K27" s="257"/>
      <c r="L27" s="257"/>
    </row>
    <row r="28" spans="7:12">
      <c r="K28" s="8"/>
    </row>
    <row r="29" spans="7:12">
      <c r="G29" s="46">
        <v>11</v>
      </c>
      <c r="H29" s="23" t="s">
        <v>98</v>
      </c>
      <c r="I29" s="3" t="s">
        <v>98</v>
      </c>
      <c r="J29" s="17" t="s">
        <v>240</v>
      </c>
      <c r="K29" s="242" t="s">
        <v>231</v>
      </c>
      <c r="L29" s="243"/>
    </row>
    <row r="30" spans="7:12">
      <c r="K30" s="8"/>
    </row>
    <row r="31" spans="7:12">
      <c r="G31" s="260" t="s">
        <v>99</v>
      </c>
      <c r="H31" s="260"/>
      <c r="I31" s="260"/>
      <c r="J31" s="260"/>
      <c r="K31" s="260"/>
      <c r="L31" s="260"/>
    </row>
    <row r="32" spans="7:12">
      <c r="I32" s="21"/>
      <c r="J32" s="21"/>
      <c r="K32" s="22"/>
      <c r="L32" s="21"/>
    </row>
    <row r="33" spans="7:12" ht="56.25">
      <c r="G33" s="46">
        <v>12</v>
      </c>
      <c r="H33" s="23" t="s">
        <v>101</v>
      </c>
      <c r="I33" s="3" t="s">
        <v>102</v>
      </c>
      <c r="J33" s="17" t="s">
        <v>103</v>
      </c>
      <c r="K33" s="227" t="s">
        <v>249</v>
      </c>
      <c r="L33" s="228"/>
    </row>
    <row r="34" spans="7:12">
      <c r="K34" s="8"/>
    </row>
    <row r="35" spans="7:12">
      <c r="G35" s="245" t="s">
        <v>104</v>
      </c>
      <c r="H35" s="245"/>
      <c r="I35" s="245"/>
      <c r="J35" s="245"/>
      <c r="K35" s="245"/>
      <c r="L35" s="245"/>
    </row>
    <row r="36" spans="7:12">
      <c r="G36" s="46">
        <v>13</v>
      </c>
      <c r="H36" s="23" t="s">
        <v>105</v>
      </c>
      <c r="I36" s="3" t="s">
        <v>357</v>
      </c>
      <c r="J36" s="17" t="s">
        <v>106</v>
      </c>
      <c r="K36" s="227" t="s">
        <v>80</v>
      </c>
      <c r="L36" s="228"/>
    </row>
    <row r="37" spans="7:12">
      <c r="K37" s="8"/>
    </row>
    <row r="38" spans="7:12">
      <c r="G38" s="229" t="s">
        <v>107</v>
      </c>
      <c r="H38" s="229"/>
      <c r="I38" s="229"/>
      <c r="J38" s="229"/>
      <c r="K38" s="229"/>
      <c r="L38" s="229"/>
    </row>
    <row r="39" spans="7:12">
      <c r="K39" s="8"/>
    </row>
    <row r="40" spans="7:12">
      <c r="G40" s="46">
        <v>14</v>
      </c>
      <c r="H40" s="23" t="s">
        <v>108</v>
      </c>
      <c r="I40" s="3" t="s">
        <v>109</v>
      </c>
      <c r="J40" s="17" t="s">
        <v>110</v>
      </c>
      <c r="K40" s="242" t="s">
        <v>78</v>
      </c>
      <c r="L40" s="243"/>
    </row>
    <row r="41" spans="7:12" ht="18" customHeight="1">
      <c r="G41" s="46">
        <v>15</v>
      </c>
      <c r="H41" s="23" t="s">
        <v>111</v>
      </c>
      <c r="I41" s="23" t="s">
        <v>360</v>
      </c>
      <c r="J41" s="3" t="s">
        <v>112</v>
      </c>
      <c r="K41" s="242" t="s">
        <v>208</v>
      </c>
      <c r="L41" s="243"/>
    </row>
    <row r="42" spans="7:12">
      <c r="G42" s="46">
        <v>16</v>
      </c>
      <c r="H42" s="23" t="s">
        <v>113</v>
      </c>
      <c r="I42" s="17" t="s">
        <v>361</v>
      </c>
      <c r="J42" s="17" t="s">
        <v>115</v>
      </c>
      <c r="K42" s="242" t="s">
        <v>163</v>
      </c>
      <c r="L42" s="243"/>
    </row>
    <row r="43" spans="7:12" ht="36" customHeight="1">
      <c r="G43" s="46">
        <v>17</v>
      </c>
      <c r="H43" s="23" t="s">
        <v>113</v>
      </c>
      <c r="I43" s="17" t="s">
        <v>358</v>
      </c>
      <c r="J43" s="3" t="s">
        <v>114</v>
      </c>
      <c r="K43" s="242" t="s">
        <v>209</v>
      </c>
      <c r="L43" s="243"/>
    </row>
    <row r="44" spans="7:12" ht="37.5">
      <c r="G44" s="46">
        <v>18</v>
      </c>
      <c r="H44" s="23" t="s">
        <v>116</v>
      </c>
      <c r="I44" s="17" t="s">
        <v>362</v>
      </c>
      <c r="J44" s="17" t="s">
        <v>117</v>
      </c>
      <c r="K44" s="242" t="s">
        <v>78</v>
      </c>
      <c r="L44" s="243"/>
    </row>
    <row r="45" spans="7:12">
      <c r="G45" s="46">
        <v>19</v>
      </c>
      <c r="H45" s="23" t="s">
        <v>194</v>
      </c>
      <c r="I45" s="3" t="s">
        <v>363</v>
      </c>
      <c r="J45" s="17" t="s">
        <v>195</v>
      </c>
      <c r="K45" s="264" t="s">
        <v>78</v>
      </c>
      <c r="L45" s="264"/>
    </row>
    <row r="46" spans="7:12">
      <c r="G46" s="47"/>
      <c r="H46" s="39"/>
      <c r="I46" s="8"/>
      <c r="J46" s="19"/>
      <c r="K46" s="19"/>
      <c r="L46" s="19"/>
    </row>
    <row r="47" spans="7:12">
      <c r="G47" s="244" t="s">
        <v>118</v>
      </c>
      <c r="H47" s="244"/>
      <c r="I47" s="244"/>
      <c r="J47" s="244"/>
      <c r="K47" s="244"/>
      <c r="L47" s="244"/>
    </row>
    <row r="48" spans="7:12">
      <c r="K48" s="8"/>
      <c r="L48" s="24"/>
    </row>
    <row r="49" spans="7:12">
      <c r="G49" s="46">
        <v>20</v>
      </c>
      <c r="H49" s="23" t="s">
        <v>119</v>
      </c>
      <c r="I49" s="3" t="s">
        <v>119</v>
      </c>
      <c r="J49" s="3" t="s">
        <v>121</v>
      </c>
      <c r="K49" s="242" t="s">
        <v>80</v>
      </c>
      <c r="L49" s="243"/>
    </row>
    <row r="50" spans="7:12" ht="37.5">
      <c r="G50" s="46">
        <v>21</v>
      </c>
      <c r="H50" s="31" t="s">
        <v>122</v>
      </c>
      <c r="I50" s="3" t="s">
        <v>122</v>
      </c>
      <c r="J50" s="3" t="s">
        <v>210</v>
      </c>
      <c r="K50" s="242" t="s">
        <v>80</v>
      </c>
      <c r="L50" s="243"/>
    </row>
    <row r="51" spans="7:12" ht="36" customHeight="1">
      <c r="G51" s="46">
        <v>22</v>
      </c>
      <c r="H51" s="31" t="s">
        <v>215</v>
      </c>
      <c r="I51" s="3" t="s">
        <v>123</v>
      </c>
      <c r="J51" s="3" t="s">
        <v>124</v>
      </c>
      <c r="K51" s="242" t="s">
        <v>78</v>
      </c>
      <c r="L51" s="243"/>
    </row>
    <row r="52" spans="7:12">
      <c r="G52" s="46">
        <v>23</v>
      </c>
      <c r="H52" s="23" t="s">
        <v>125</v>
      </c>
      <c r="I52" s="3" t="s">
        <v>125</v>
      </c>
      <c r="J52" s="17" t="s">
        <v>126</v>
      </c>
      <c r="K52" s="242" t="s">
        <v>80</v>
      </c>
      <c r="L52" s="243"/>
    </row>
    <row r="53" spans="7:12" ht="56.25">
      <c r="G53" s="46">
        <v>24</v>
      </c>
      <c r="H53" s="41" t="s">
        <v>236</v>
      </c>
      <c r="I53" s="3" t="s">
        <v>237</v>
      </c>
      <c r="J53" s="3" t="s">
        <v>238</v>
      </c>
      <c r="K53" s="242" t="s">
        <v>80</v>
      </c>
      <c r="L53" s="243"/>
    </row>
    <row r="54" spans="7:12">
      <c r="G54" s="46">
        <v>25</v>
      </c>
      <c r="H54" s="23" t="s">
        <v>216</v>
      </c>
      <c r="I54" s="3" t="s">
        <v>127</v>
      </c>
      <c r="J54" s="3" t="s">
        <v>128</v>
      </c>
      <c r="K54" s="242" t="s">
        <v>80</v>
      </c>
      <c r="L54" s="243"/>
    </row>
    <row r="55" spans="7:12">
      <c r="G55" s="46">
        <v>26</v>
      </c>
      <c r="H55" s="23" t="s">
        <v>216</v>
      </c>
      <c r="I55" s="3" t="s">
        <v>127</v>
      </c>
      <c r="J55" s="3" t="s">
        <v>372</v>
      </c>
      <c r="K55" s="242" t="s">
        <v>80</v>
      </c>
      <c r="L55" s="243"/>
    </row>
    <row r="56" spans="7:12">
      <c r="G56" s="46">
        <v>27</v>
      </c>
      <c r="H56" s="23" t="s">
        <v>216</v>
      </c>
      <c r="I56" s="3" t="s">
        <v>127</v>
      </c>
      <c r="J56" s="3" t="s">
        <v>129</v>
      </c>
      <c r="K56" s="242" t="s">
        <v>80</v>
      </c>
      <c r="L56" s="243"/>
    </row>
    <row r="57" spans="7:12">
      <c r="G57" s="46">
        <v>28</v>
      </c>
      <c r="H57" s="23" t="s">
        <v>412</v>
      </c>
      <c r="I57" s="3" t="s">
        <v>130</v>
      </c>
      <c r="J57" s="3" t="s">
        <v>131</v>
      </c>
      <c r="K57" s="242" t="s">
        <v>80</v>
      </c>
      <c r="L57" s="243"/>
    </row>
    <row r="58" spans="7:12">
      <c r="G58" s="46">
        <v>29</v>
      </c>
      <c r="H58" s="23" t="s">
        <v>132</v>
      </c>
      <c r="I58" s="3" t="s">
        <v>132</v>
      </c>
      <c r="J58" s="3" t="s">
        <v>133</v>
      </c>
      <c r="K58" s="242" t="s">
        <v>80</v>
      </c>
      <c r="L58" s="243"/>
    </row>
    <row r="59" spans="7:12" ht="56.25">
      <c r="G59" s="46">
        <v>30</v>
      </c>
      <c r="H59" s="31" t="s">
        <v>228</v>
      </c>
      <c r="I59" s="17" t="s">
        <v>229</v>
      </c>
      <c r="J59" s="3" t="s">
        <v>230</v>
      </c>
      <c r="K59" s="242" t="s">
        <v>231</v>
      </c>
      <c r="L59" s="243"/>
    </row>
    <row r="60" spans="7:12">
      <c r="G60" s="46">
        <v>31</v>
      </c>
      <c r="H60" s="31" t="s">
        <v>233</v>
      </c>
      <c r="I60" s="17" t="s">
        <v>187</v>
      </c>
      <c r="J60" s="3" t="s">
        <v>234</v>
      </c>
      <c r="K60" s="242" t="s">
        <v>80</v>
      </c>
      <c r="L60" s="243"/>
    </row>
    <row r="61" spans="7:12">
      <c r="G61" s="46">
        <v>32</v>
      </c>
      <c r="H61" s="31" t="s">
        <v>414</v>
      </c>
      <c r="I61" s="17" t="s">
        <v>188</v>
      </c>
      <c r="J61" s="3" t="s">
        <v>235</v>
      </c>
      <c r="K61" s="264" t="s">
        <v>80</v>
      </c>
      <c r="L61" s="264"/>
    </row>
    <row r="62" spans="7:12">
      <c r="G62" s="47"/>
      <c r="H62" s="20"/>
      <c r="I62" s="19"/>
      <c r="J62" s="8"/>
      <c r="K62" s="19"/>
      <c r="L62" s="19"/>
    </row>
    <row r="63" spans="7:12">
      <c r="G63" s="244" t="s">
        <v>245</v>
      </c>
      <c r="H63" s="244"/>
      <c r="I63" s="244"/>
      <c r="J63" s="244"/>
      <c r="K63" s="244"/>
      <c r="L63" s="244"/>
    </row>
    <row r="64" spans="7:12">
      <c r="G64" s="47"/>
      <c r="H64" s="39"/>
      <c r="I64" s="8"/>
      <c r="J64" s="8"/>
      <c r="K64" s="8"/>
      <c r="L64" s="8"/>
    </row>
    <row r="65" spans="7:12" ht="37.5">
      <c r="G65" s="46">
        <v>33</v>
      </c>
      <c r="H65" s="31" t="s">
        <v>413</v>
      </c>
      <c r="I65" s="3" t="s">
        <v>196</v>
      </c>
      <c r="J65" s="17" t="s">
        <v>197</v>
      </c>
      <c r="K65" s="242" t="s">
        <v>198</v>
      </c>
      <c r="L65" s="243"/>
    </row>
    <row r="66" spans="7:12">
      <c r="G66" s="49"/>
      <c r="H66" s="42"/>
      <c r="I66" s="25"/>
      <c r="J66" s="26"/>
      <c r="K66" s="26"/>
      <c r="L66" s="26"/>
    </row>
    <row r="67" spans="7:12">
      <c r="G67" s="244" t="s">
        <v>142</v>
      </c>
      <c r="H67" s="244"/>
      <c r="I67" s="244"/>
      <c r="J67" s="244"/>
      <c r="K67" s="244"/>
      <c r="L67" s="244"/>
    </row>
    <row r="68" spans="7:12">
      <c r="G68" s="245" t="s">
        <v>143</v>
      </c>
      <c r="H68" s="245"/>
      <c r="I68" s="245"/>
      <c r="J68" s="245"/>
      <c r="K68" s="245"/>
      <c r="L68" s="245"/>
    </row>
    <row r="69" spans="7:12" ht="37.5">
      <c r="G69" s="45">
        <v>34</v>
      </c>
      <c r="H69" s="31" t="s">
        <v>144</v>
      </c>
      <c r="I69" s="17" t="s">
        <v>144</v>
      </c>
      <c r="J69" s="17" t="s">
        <v>145</v>
      </c>
      <c r="K69" s="242" t="s">
        <v>78</v>
      </c>
      <c r="L69" s="243"/>
    </row>
    <row r="70" spans="7:12">
      <c r="K70" s="8"/>
    </row>
    <row r="71" spans="7:12">
      <c r="G71" s="229" t="s">
        <v>146</v>
      </c>
      <c r="H71" s="229"/>
      <c r="I71" s="229"/>
      <c r="J71" s="229"/>
      <c r="K71" s="229"/>
      <c r="L71" s="229"/>
    </row>
    <row r="72" spans="7:12">
      <c r="G72" s="257" t="s">
        <v>147</v>
      </c>
      <c r="H72" s="257"/>
      <c r="I72" s="257"/>
      <c r="J72" s="257"/>
      <c r="K72" s="257"/>
      <c r="L72" s="257"/>
    </row>
    <row r="73" spans="7:12">
      <c r="I73" s="27"/>
      <c r="K73" s="8"/>
    </row>
    <row r="74" spans="7:12">
      <c r="G74" s="46">
        <v>35</v>
      </c>
      <c r="H74" s="23" t="s">
        <v>149</v>
      </c>
      <c r="I74" s="17" t="s">
        <v>149</v>
      </c>
      <c r="J74" s="17" t="s">
        <v>150</v>
      </c>
      <c r="K74" s="242" t="s">
        <v>211</v>
      </c>
      <c r="L74" s="243"/>
    </row>
    <row r="75" spans="7:12">
      <c r="G75" s="46">
        <v>36</v>
      </c>
      <c r="H75" s="23" t="s">
        <v>151</v>
      </c>
      <c r="I75" s="3" t="s">
        <v>151</v>
      </c>
      <c r="J75" s="17" t="s">
        <v>212</v>
      </c>
      <c r="K75" s="242" t="s">
        <v>173</v>
      </c>
      <c r="L75" s="243"/>
    </row>
    <row r="76" spans="7:12">
      <c r="K76" s="8"/>
    </row>
    <row r="77" spans="7:12">
      <c r="G77" s="229" t="s">
        <v>153</v>
      </c>
      <c r="H77" s="229"/>
      <c r="I77" s="229"/>
      <c r="J77" s="229"/>
      <c r="K77" s="229"/>
      <c r="L77" s="229"/>
    </row>
    <row r="78" spans="7:12">
      <c r="G78" s="257" t="s">
        <v>152</v>
      </c>
      <c r="H78" s="257"/>
      <c r="I78" s="257"/>
      <c r="J78" s="257"/>
      <c r="K78" s="257"/>
      <c r="L78" s="257"/>
    </row>
    <row r="80" spans="7:12" ht="18" customHeight="1">
      <c r="G80" s="46">
        <v>37</v>
      </c>
      <c r="H80" s="23" t="s">
        <v>154</v>
      </c>
      <c r="I80" s="3" t="s">
        <v>154</v>
      </c>
      <c r="J80" s="3" t="s">
        <v>155</v>
      </c>
      <c r="K80" s="242" t="s">
        <v>156</v>
      </c>
      <c r="L80" s="243"/>
    </row>
    <row r="81" spans="7:12">
      <c r="K81" s="8"/>
    </row>
    <row r="82" spans="7:12">
      <c r="G82" s="232" t="s">
        <v>189</v>
      </c>
      <c r="H82" s="232"/>
      <c r="I82" s="232"/>
      <c r="J82" s="232"/>
      <c r="K82" s="232"/>
      <c r="L82" s="232"/>
    </row>
    <row r="83" spans="7:12">
      <c r="G83" s="46">
        <v>38</v>
      </c>
      <c r="H83" s="23" t="s">
        <v>190</v>
      </c>
      <c r="I83" s="3" t="s">
        <v>190</v>
      </c>
      <c r="J83" s="3" t="s">
        <v>191</v>
      </c>
      <c r="K83" s="227" t="s">
        <v>249</v>
      </c>
      <c r="L83" s="228"/>
    </row>
    <row r="84" spans="7:12" ht="37.5">
      <c r="G84" s="46">
        <v>39</v>
      </c>
      <c r="H84" s="23" t="s">
        <v>222</v>
      </c>
      <c r="I84" s="17" t="s">
        <v>223</v>
      </c>
      <c r="J84" s="17" t="s">
        <v>224</v>
      </c>
      <c r="K84" s="227" t="s">
        <v>249</v>
      </c>
      <c r="L84" s="228"/>
    </row>
    <row r="85" spans="7:12">
      <c r="K85" s="8"/>
    </row>
    <row r="86" spans="7:12">
      <c r="G86" s="229" t="s">
        <v>157</v>
      </c>
      <c r="H86" s="229"/>
      <c r="I86" s="229"/>
      <c r="J86" s="229"/>
      <c r="K86" s="229"/>
      <c r="L86" s="229"/>
    </row>
    <row r="87" spans="7:12">
      <c r="G87" s="257" t="s">
        <v>159</v>
      </c>
      <c r="H87" s="257"/>
      <c r="I87" s="257"/>
      <c r="J87" s="257"/>
      <c r="K87" s="257"/>
      <c r="L87" s="257"/>
    </row>
    <row r="88" spans="7:12">
      <c r="I88" s="27"/>
      <c r="K88" s="8"/>
    </row>
    <row r="89" spans="7:12">
      <c r="G89" s="46">
        <v>40</v>
      </c>
      <c r="H89" s="23" t="s">
        <v>158</v>
      </c>
      <c r="I89" s="3" t="s">
        <v>160</v>
      </c>
      <c r="J89" s="17" t="s">
        <v>161</v>
      </c>
      <c r="K89" s="242" t="s">
        <v>171</v>
      </c>
      <c r="L89" s="243"/>
    </row>
    <row r="90" spans="7:12">
      <c r="G90" s="47"/>
      <c r="H90" s="39"/>
      <c r="I90" s="19"/>
      <c r="J90" s="19"/>
      <c r="K90" s="8"/>
      <c r="L90" s="8"/>
    </row>
    <row r="91" spans="7:12">
      <c r="G91" s="257" t="s">
        <v>164</v>
      </c>
      <c r="H91" s="257"/>
      <c r="I91" s="257"/>
      <c r="J91" s="257"/>
      <c r="K91" s="257"/>
      <c r="L91" s="257"/>
    </row>
    <row r="92" spans="7:12">
      <c r="I92" s="27"/>
      <c r="K92" s="8"/>
    </row>
    <row r="93" spans="7:12">
      <c r="G93" s="46">
        <v>41</v>
      </c>
      <c r="H93" s="23" t="s">
        <v>165</v>
      </c>
      <c r="I93" s="17" t="s">
        <v>165</v>
      </c>
      <c r="J93" s="17" t="s">
        <v>172</v>
      </c>
      <c r="K93" s="227" t="s">
        <v>162</v>
      </c>
      <c r="L93" s="228"/>
    </row>
    <row r="94" spans="7:12">
      <c r="G94" s="47"/>
      <c r="H94" s="39"/>
      <c r="I94" s="8"/>
      <c r="J94" s="19"/>
      <c r="K94" s="8"/>
      <c r="L94" s="8"/>
    </row>
    <row r="95" spans="7:12">
      <c r="G95" s="232" t="s">
        <v>166</v>
      </c>
      <c r="H95" s="232"/>
      <c r="I95" s="232"/>
      <c r="J95" s="232"/>
      <c r="K95" s="232"/>
      <c r="L95" s="232"/>
    </row>
    <row r="96" spans="7:12" ht="37.5">
      <c r="G96" s="46">
        <v>42</v>
      </c>
      <c r="H96" s="31" t="s">
        <v>167</v>
      </c>
      <c r="I96" s="17" t="s">
        <v>167</v>
      </c>
      <c r="J96" s="17" t="s">
        <v>168</v>
      </c>
      <c r="K96" s="264" t="s">
        <v>171</v>
      </c>
      <c r="L96" s="264"/>
    </row>
    <row r="97" spans="7:12" ht="37.5">
      <c r="G97" s="46">
        <v>43</v>
      </c>
      <c r="H97" s="23" t="s">
        <v>169</v>
      </c>
      <c r="I97" s="28" t="s">
        <v>170</v>
      </c>
      <c r="J97" s="17" t="s">
        <v>424</v>
      </c>
      <c r="K97" s="242" t="s">
        <v>162</v>
      </c>
      <c r="L97" s="243"/>
    </row>
    <row r="98" spans="7:12">
      <c r="G98" s="46">
        <v>44</v>
      </c>
      <c r="H98" s="31" t="s">
        <v>217</v>
      </c>
      <c r="I98" s="17" t="s">
        <v>213</v>
      </c>
      <c r="J98" s="17" t="s">
        <v>214</v>
      </c>
      <c r="K98" s="242" t="s">
        <v>171</v>
      </c>
      <c r="L98" s="243"/>
    </row>
    <row r="99" spans="7:12">
      <c r="G99" s="47"/>
      <c r="H99" s="20"/>
      <c r="I99" s="26"/>
      <c r="J99" s="26"/>
      <c r="K99" s="25"/>
      <c r="L99" s="25"/>
    </row>
    <row r="100" spans="7:12">
      <c r="G100" s="232" t="s">
        <v>225</v>
      </c>
      <c r="H100" s="232"/>
      <c r="I100" s="232"/>
      <c r="J100" s="232"/>
      <c r="K100" s="232"/>
      <c r="L100" s="232"/>
    </row>
    <row r="101" spans="7:12">
      <c r="G101" s="46">
        <v>45</v>
      </c>
      <c r="H101" s="31" t="s">
        <v>226</v>
      </c>
      <c r="I101" s="17" t="s">
        <v>226</v>
      </c>
      <c r="J101" s="17" t="s">
        <v>227</v>
      </c>
      <c r="K101" s="227" t="s">
        <v>162</v>
      </c>
      <c r="L101" s="228"/>
    </row>
    <row r="102" spans="7:12">
      <c r="G102" s="47"/>
      <c r="H102" s="20"/>
      <c r="I102" s="19"/>
      <c r="J102" s="19"/>
      <c r="K102" s="29"/>
      <c r="L102" s="29"/>
    </row>
    <row r="103" spans="7:12">
      <c r="G103" s="244" t="s">
        <v>134</v>
      </c>
      <c r="H103" s="244"/>
      <c r="I103" s="244"/>
      <c r="J103" s="244"/>
      <c r="K103" s="244"/>
      <c r="L103" s="244"/>
    </row>
    <row r="104" spans="7:12">
      <c r="G104" s="262" t="s">
        <v>135</v>
      </c>
      <c r="H104" s="262"/>
      <c r="I104" s="262"/>
      <c r="J104" s="262"/>
      <c r="K104" s="262"/>
      <c r="L104" s="262"/>
    </row>
    <row r="105" spans="7:12" ht="56.25">
      <c r="G105" s="46">
        <v>46</v>
      </c>
      <c r="H105" s="31" t="s">
        <v>136</v>
      </c>
      <c r="I105" s="30" t="s">
        <v>426</v>
      </c>
      <c r="J105" s="3" t="s">
        <v>120</v>
      </c>
      <c r="K105" s="227" t="s">
        <v>80</v>
      </c>
      <c r="L105" s="228"/>
    </row>
    <row r="106" spans="7:12" ht="56.25">
      <c r="G106" s="46">
        <v>47</v>
      </c>
      <c r="H106" s="31" t="s">
        <v>136</v>
      </c>
      <c r="I106" s="17" t="s">
        <v>365</v>
      </c>
      <c r="J106" s="3" t="s">
        <v>120</v>
      </c>
      <c r="K106" s="227" t="s">
        <v>80</v>
      </c>
      <c r="L106" s="228"/>
    </row>
    <row r="107" spans="7:12" ht="56.25">
      <c r="G107" s="46">
        <v>48</v>
      </c>
      <c r="H107" s="31" t="s">
        <v>136</v>
      </c>
      <c r="I107" s="17" t="s">
        <v>364</v>
      </c>
      <c r="J107" s="3" t="s">
        <v>120</v>
      </c>
      <c r="K107" s="227" t="s">
        <v>80</v>
      </c>
      <c r="L107" s="228"/>
    </row>
    <row r="108" spans="7:12" ht="56.25">
      <c r="G108" s="46">
        <v>49</v>
      </c>
      <c r="H108" s="31" t="s">
        <v>136</v>
      </c>
      <c r="I108" s="17" t="s">
        <v>241</v>
      </c>
      <c r="J108" s="3" t="s">
        <v>120</v>
      </c>
      <c r="K108" s="227" t="s">
        <v>80</v>
      </c>
      <c r="L108" s="228"/>
    </row>
    <row r="109" spans="7:12" ht="56.25">
      <c r="G109" s="46">
        <v>50</v>
      </c>
      <c r="H109" s="31" t="s">
        <v>136</v>
      </c>
      <c r="I109" s="17" t="s">
        <v>455</v>
      </c>
      <c r="J109" s="3" t="s">
        <v>120</v>
      </c>
      <c r="K109" s="227" t="s">
        <v>80</v>
      </c>
      <c r="L109" s="228"/>
    </row>
    <row r="110" spans="7:12">
      <c r="G110" s="46">
        <v>51</v>
      </c>
      <c r="H110" s="23" t="s">
        <v>137</v>
      </c>
      <c r="I110" s="4" t="s">
        <v>456</v>
      </c>
      <c r="J110" s="3" t="s">
        <v>137</v>
      </c>
      <c r="K110" s="227" t="s">
        <v>80</v>
      </c>
      <c r="L110" s="228"/>
    </row>
    <row r="111" spans="7:12">
      <c r="G111" s="46">
        <v>52</v>
      </c>
      <c r="H111" s="23" t="s">
        <v>137</v>
      </c>
      <c r="I111" s="17" t="s">
        <v>242</v>
      </c>
      <c r="J111" s="3" t="s">
        <v>137</v>
      </c>
      <c r="K111" s="227" t="s">
        <v>80</v>
      </c>
      <c r="L111" s="228"/>
    </row>
    <row r="112" spans="7:12">
      <c r="G112" s="46">
        <v>53</v>
      </c>
      <c r="H112" s="23" t="s">
        <v>137</v>
      </c>
      <c r="I112" s="17" t="s">
        <v>388</v>
      </c>
      <c r="J112" s="3" t="s">
        <v>137</v>
      </c>
      <c r="K112" s="227" t="s">
        <v>80</v>
      </c>
      <c r="L112" s="228"/>
    </row>
    <row r="113" spans="7:12">
      <c r="G113" s="46">
        <v>54</v>
      </c>
      <c r="H113" s="23" t="s">
        <v>137</v>
      </c>
      <c r="I113" s="17" t="s">
        <v>366</v>
      </c>
      <c r="J113" s="3" t="s">
        <v>137</v>
      </c>
      <c r="K113" s="227" t="s">
        <v>80</v>
      </c>
      <c r="L113" s="228"/>
    </row>
    <row r="114" spans="7:12">
      <c r="G114" s="47"/>
      <c r="H114" s="39"/>
      <c r="I114" s="8"/>
      <c r="J114" s="8"/>
      <c r="K114" s="8"/>
      <c r="L114" s="8"/>
    </row>
    <row r="115" spans="7:12">
      <c r="G115" s="257" t="s">
        <v>138</v>
      </c>
      <c r="H115" s="257"/>
      <c r="I115" s="257"/>
      <c r="J115" s="257"/>
      <c r="K115" s="257"/>
      <c r="L115" s="257"/>
    </row>
    <row r="116" spans="7:12">
      <c r="I116" s="27"/>
    </row>
    <row r="117" spans="7:12" ht="56.25">
      <c r="G117" s="45">
        <v>55</v>
      </c>
      <c r="H117" s="31" t="s">
        <v>139</v>
      </c>
      <c r="I117" s="31" t="s">
        <v>423</v>
      </c>
      <c r="J117" s="17" t="s">
        <v>120</v>
      </c>
      <c r="K117" s="227" t="s">
        <v>80</v>
      </c>
      <c r="L117" s="228"/>
    </row>
    <row r="118" spans="7:12" ht="56.25">
      <c r="G118" s="45">
        <v>56</v>
      </c>
      <c r="H118" s="31" t="s">
        <v>139</v>
      </c>
      <c r="I118" s="31" t="s">
        <v>457</v>
      </c>
      <c r="J118" s="17" t="s">
        <v>120</v>
      </c>
      <c r="K118" s="227" t="s">
        <v>80</v>
      </c>
      <c r="L118" s="228"/>
    </row>
    <row r="119" spans="7:12" ht="56.25">
      <c r="G119" s="45">
        <v>57</v>
      </c>
      <c r="H119" s="31" t="s">
        <v>139</v>
      </c>
      <c r="I119" s="31" t="s">
        <v>458</v>
      </c>
      <c r="J119" s="17" t="s">
        <v>120</v>
      </c>
      <c r="K119" s="227" t="s">
        <v>80</v>
      </c>
      <c r="L119" s="228"/>
    </row>
    <row r="120" spans="7:12" ht="56.25">
      <c r="G120" s="45">
        <v>58</v>
      </c>
      <c r="H120" s="31" t="s">
        <v>139</v>
      </c>
      <c r="I120" s="31" t="s">
        <v>239</v>
      </c>
      <c r="J120" s="17" t="s">
        <v>120</v>
      </c>
      <c r="K120" s="227" t="s">
        <v>80</v>
      </c>
      <c r="L120" s="228"/>
    </row>
    <row r="121" spans="7:12" ht="56.25">
      <c r="G121" s="45">
        <v>59</v>
      </c>
      <c r="H121" s="43" t="s">
        <v>139</v>
      </c>
      <c r="I121" s="31" t="s">
        <v>415</v>
      </c>
      <c r="J121" s="32" t="s">
        <v>120</v>
      </c>
      <c r="K121" s="265" t="s">
        <v>80</v>
      </c>
      <c r="L121" s="266"/>
    </row>
    <row r="122" spans="7:12" ht="56.25">
      <c r="G122" s="45">
        <v>60</v>
      </c>
      <c r="H122" s="31" t="s">
        <v>139</v>
      </c>
      <c r="I122" s="31" t="s">
        <v>416</v>
      </c>
      <c r="J122" s="17" t="s">
        <v>120</v>
      </c>
      <c r="K122" s="231" t="s">
        <v>80</v>
      </c>
      <c r="L122" s="231"/>
    </row>
    <row r="123" spans="7:12" ht="37.5">
      <c r="G123" s="45">
        <v>61</v>
      </c>
      <c r="H123" s="31" t="s">
        <v>140</v>
      </c>
      <c r="I123" s="31" t="s">
        <v>243</v>
      </c>
      <c r="J123" s="17" t="s">
        <v>141</v>
      </c>
      <c r="K123" s="227" t="s">
        <v>148</v>
      </c>
      <c r="L123" s="228"/>
    </row>
    <row r="124" spans="7:12" ht="37.5">
      <c r="G124" s="45">
        <v>62</v>
      </c>
      <c r="H124" s="31" t="s">
        <v>140</v>
      </c>
      <c r="I124" s="31" t="s">
        <v>367</v>
      </c>
      <c r="J124" s="17" t="s">
        <v>141</v>
      </c>
      <c r="K124" s="227" t="s">
        <v>148</v>
      </c>
      <c r="L124" s="228"/>
    </row>
    <row r="125" spans="7:12" ht="37.5">
      <c r="G125" s="45">
        <v>63</v>
      </c>
      <c r="H125" s="31" t="s">
        <v>140</v>
      </c>
      <c r="I125" s="31" t="s">
        <v>368</v>
      </c>
      <c r="J125" s="17" t="s">
        <v>141</v>
      </c>
      <c r="K125" s="227" t="s">
        <v>148</v>
      </c>
      <c r="L125" s="228"/>
    </row>
    <row r="126" spans="7:12" ht="37.5">
      <c r="G126" s="45">
        <v>64</v>
      </c>
      <c r="H126" s="31" t="s">
        <v>378</v>
      </c>
      <c r="I126" s="31" t="s">
        <v>379</v>
      </c>
      <c r="J126" s="17" t="s">
        <v>380</v>
      </c>
      <c r="K126" s="227" t="s">
        <v>80</v>
      </c>
      <c r="L126" s="228"/>
    </row>
    <row r="127" spans="7:12" ht="37.5">
      <c r="G127" s="46">
        <v>65</v>
      </c>
      <c r="H127" s="31" t="s">
        <v>378</v>
      </c>
      <c r="I127" s="31" t="s">
        <v>389</v>
      </c>
      <c r="J127" s="17" t="s">
        <v>390</v>
      </c>
      <c r="K127" s="227" t="s">
        <v>148</v>
      </c>
      <c r="L127" s="228"/>
    </row>
    <row r="128" spans="7:12">
      <c r="G128" s="47"/>
      <c r="H128" s="39"/>
      <c r="I128" s="267"/>
      <c r="J128" s="267"/>
      <c r="K128" s="267"/>
      <c r="L128" s="267"/>
    </row>
    <row r="129" spans="4:12">
      <c r="G129" s="47"/>
      <c r="H129" s="20"/>
      <c r="I129" s="19"/>
      <c r="J129" s="19"/>
      <c r="K129" s="29"/>
      <c r="L129" s="29"/>
    </row>
    <row r="130" spans="4:12">
      <c r="G130" s="229" t="s">
        <v>174</v>
      </c>
      <c r="H130" s="229"/>
      <c r="I130" s="229"/>
      <c r="J130" s="229"/>
      <c r="K130" s="229"/>
      <c r="L130" s="229"/>
    </row>
    <row r="131" spans="4:12">
      <c r="K131" s="8"/>
    </row>
    <row r="132" spans="4:12">
      <c r="G132" s="46">
        <v>66</v>
      </c>
      <c r="H132" s="224" t="s">
        <v>177</v>
      </c>
      <c r="I132" s="225"/>
      <c r="J132" s="226"/>
      <c r="K132" s="33" t="s">
        <v>178</v>
      </c>
      <c r="L132" s="16"/>
    </row>
    <row r="133" spans="4:12">
      <c r="G133" s="46">
        <v>67</v>
      </c>
      <c r="H133" s="224" t="s">
        <v>181</v>
      </c>
      <c r="I133" s="225"/>
      <c r="J133" s="226"/>
      <c r="K133" s="33" t="s">
        <v>179</v>
      </c>
      <c r="L133" s="16"/>
    </row>
    <row r="134" spans="4:12">
      <c r="G134" s="46">
        <v>68</v>
      </c>
      <c r="H134" s="224" t="s">
        <v>180</v>
      </c>
      <c r="I134" s="225"/>
      <c r="J134" s="226"/>
      <c r="K134" s="33" t="s">
        <v>179</v>
      </c>
      <c r="L134" s="16"/>
    </row>
    <row r="135" spans="4:12">
      <c r="G135" s="46">
        <v>69</v>
      </c>
      <c r="H135" s="224" t="s">
        <v>408</v>
      </c>
      <c r="I135" s="225"/>
      <c r="J135" s="226"/>
      <c r="K135" s="33" t="s">
        <v>178</v>
      </c>
      <c r="L135" s="16"/>
    </row>
    <row r="136" spans="4:12">
      <c r="G136" s="46">
        <v>70</v>
      </c>
      <c r="H136" s="224" t="s">
        <v>221</v>
      </c>
      <c r="I136" s="225"/>
      <c r="J136" s="226"/>
      <c r="K136" s="33" t="s">
        <v>179</v>
      </c>
      <c r="L136" s="16"/>
    </row>
    <row r="137" spans="4:12">
      <c r="G137" s="46">
        <v>71</v>
      </c>
      <c r="H137" s="224" t="s">
        <v>175</v>
      </c>
      <c r="I137" s="225"/>
      <c r="J137" s="226"/>
      <c r="K137" s="33" t="s">
        <v>178</v>
      </c>
      <c r="L137" s="16"/>
    </row>
    <row r="138" spans="4:12">
      <c r="G138" s="46">
        <v>72</v>
      </c>
      <c r="H138" s="224" t="s">
        <v>176</v>
      </c>
      <c r="I138" s="225"/>
      <c r="J138" s="226"/>
      <c r="K138" s="33" t="s">
        <v>244</v>
      </c>
      <c r="L138" s="16"/>
    </row>
    <row r="139" spans="4:12">
      <c r="G139" s="46">
        <v>73</v>
      </c>
      <c r="H139" s="224" t="s">
        <v>182</v>
      </c>
      <c r="I139" s="225"/>
      <c r="J139" s="226"/>
      <c r="K139" s="33" t="s">
        <v>178</v>
      </c>
      <c r="L139" s="16"/>
    </row>
    <row r="140" spans="4:12">
      <c r="G140" s="46">
        <v>74</v>
      </c>
      <c r="H140" s="224" t="s">
        <v>183</v>
      </c>
      <c r="I140" s="225"/>
      <c r="J140" s="226"/>
      <c r="K140" s="33" t="s">
        <v>178</v>
      </c>
      <c r="L140" s="16"/>
    </row>
    <row r="141" spans="4:12">
      <c r="D141" s="15"/>
      <c r="E141" s="15"/>
      <c r="F141" s="15"/>
      <c r="G141" s="46">
        <v>75</v>
      </c>
      <c r="H141" s="224" t="s">
        <v>200</v>
      </c>
      <c r="I141" s="225"/>
      <c r="J141" s="226"/>
      <c r="K141" s="33" t="s">
        <v>179</v>
      </c>
      <c r="L141" s="34"/>
    </row>
    <row r="142" spans="4:12">
      <c r="D142" s="15"/>
      <c r="E142" s="15"/>
      <c r="F142" s="15"/>
      <c r="G142" s="46">
        <v>76</v>
      </c>
      <c r="H142" s="227" t="s">
        <v>250</v>
      </c>
      <c r="I142" s="246"/>
      <c r="J142" s="228"/>
      <c r="K142" s="33" t="s">
        <v>179</v>
      </c>
      <c r="L142" s="34"/>
    </row>
    <row r="143" spans="4:12">
      <c r="D143" s="15"/>
      <c r="E143" s="15"/>
      <c r="F143" s="15"/>
      <c r="G143" s="46">
        <v>77</v>
      </c>
      <c r="H143" s="227" t="s">
        <v>201</v>
      </c>
      <c r="I143" s="246"/>
      <c r="J143" s="228"/>
      <c r="K143" s="33" t="s">
        <v>179</v>
      </c>
      <c r="L143" s="34"/>
    </row>
    <row r="144" spans="4:12">
      <c r="D144" s="15"/>
      <c r="E144" s="15"/>
      <c r="F144" s="15"/>
      <c r="G144" s="46">
        <v>78</v>
      </c>
      <c r="H144" s="227" t="s">
        <v>203</v>
      </c>
      <c r="I144" s="246"/>
      <c r="J144" s="228"/>
      <c r="K144" s="33" t="s">
        <v>179</v>
      </c>
      <c r="L144" s="34"/>
    </row>
    <row r="145" spans="4:12">
      <c r="D145" s="15"/>
      <c r="E145" s="15"/>
      <c r="F145" s="15"/>
      <c r="G145" s="46">
        <v>79</v>
      </c>
      <c r="H145" s="227" t="s">
        <v>202</v>
      </c>
      <c r="I145" s="246"/>
      <c r="J145" s="228"/>
      <c r="K145" s="33" t="s">
        <v>179</v>
      </c>
      <c r="L145" s="34"/>
    </row>
    <row r="146" spans="4:12">
      <c r="D146" s="15"/>
      <c r="E146" s="15"/>
      <c r="F146" s="15"/>
      <c r="G146" s="46">
        <v>80</v>
      </c>
      <c r="H146" s="227" t="s">
        <v>199</v>
      </c>
      <c r="I146" s="246"/>
      <c r="J146" s="228"/>
      <c r="K146" s="33" t="s">
        <v>179</v>
      </c>
      <c r="L146" s="34"/>
    </row>
    <row r="147" spans="4:12">
      <c r="G147" s="46">
        <v>81</v>
      </c>
      <c r="H147" s="227" t="s">
        <v>251</v>
      </c>
      <c r="I147" s="246"/>
      <c r="J147" s="228"/>
      <c r="K147" s="33" t="s">
        <v>179</v>
      </c>
      <c r="L147" s="16"/>
    </row>
    <row r="148" spans="4:12">
      <c r="G148" s="46">
        <v>82</v>
      </c>
      <c r="H148" s="227" t="s">
        <v>252</v>
      </c>
      <c r="I148" s="246"/>
      <c r="J148" s="228"/>
      <c r="K148" s="33" t="s">
        <v>178</v>
      </c>
      <c r="L148" s="16"/>
    </row>
    <row r="149" spans="4:12">
      <c r="G149" s="46">
        <v>83</v>
      </c>
      <c r="H149" s="227" t="s">
        <v>253</v>
      </c>
      <c r="I149" s="246"/>
      <c r="J149" s="228"/>
      <c r="K149" s="33" t="s">
        <v>178</v>
      </c>
      <c r="L149" s="16"/>
    </row>
    <row r="150" spans="4:12">
      <c r="G150" s="46">
        <v>84</v>
      </c>
      <c r="H150" s="227" t="s">
        <v>254</v>
      </c>
      <c r="I150" s="246"/>
      <c r="J150" s="228"/>
      <c r="K150" s="33" t="s">
        <v>178</v>
      </c>
      <c r="L150" s="16"/>
    </row>
    <row r="151" spans="4:12">
      <c r="G151" s="46">
        <v>85</v>
      </c>
      <c r="H151" s="227" t="s">
        <v>384</v>
      </c>
      <c r="I151" s="246"/>
      <c r="J151" s="228"/>
      <c r="K151" s="33" t="s">
        <v>179</v>
      </c>
      <c r="L151" s="16"/>
    </row>
    <row r="152" spans="4:12">
      <c r="G152" s="46">
        <v>86</v>
      </c>
      <c r="H152" s="227" t="s">
        <v>255</v>
      </c>
      <c r="I152" s="246"/>
      <c r="J152" s="228"/>
      <c r="K152" s="33" t="s">
        <v>178</v>
      </c>
      <c r="L152" s="16"/>
    </row>
    <row r="153" spans="4:12">
      <c r="G153" s="46">
        <v>87</v>
      </c>
      <c r="H153" s="227" t="s">
        <v>256</v>
      </c>
      <c r="I153" s="246"/>
      <c r="J153" s="228"/>
      <c r="K153" s="33" t="s">
        <v>179</v>
      </c>
      <c r="L153" s="16"/>
    </row>
    <row r="154" spans="4:12">
      <c r="G154" s="46">
        <v>88</v>
      </c>
      <c r="H154" s="227" t="s">
        <v>257</v>
      </c>
      <c r="I154" s="246"/>
      <c r="J154" s="228"/>
      <c r="K154" s="33" t="s">
        <v>178</v>
      </c>
      <c r="L154" s="16"/>
    </row>
    <row r="155" spans="4:12">
      <c r="G155" s="46">
        <v>89</v>
      </c>
      <c r="H155" s="227" t="s">
        <v>258</v>
      </c>
      <c r="I155" s="246"/>
      <c r="J155" s="228"/>
      <c r="K155" s="33" t="s">
        <v>178</v>
      </c>
      <c r="L155" s="16"/>
    </row>
    <row r="156" spans="4:12">
      <c r="G156" s="47"/>
      <c r="H156" s="39"/>
      <c r="I156" s="29"/>
      <c r="J156" s="29"/>
      <c r="K156" s="8"/>
      <c r="L156" s="8"/>
    </row>
    <row r="157" spans="4:12">
      <c r="D157" s="15"/>
      <c r="E157" s="15"/>
      <c r="F157" s="15"/>
      <c r="G157" s="232" t="s">
        <v>184</v>
      </c>
      <c r="H157" s="232"/>
      <c r="I157" s="232"/>
      <c r="J157" s="232"/>
      <c r="K157" s="232"/>
      <c r="L157" s="232"/>
    </row>
    <row r="158" spans="4:12">
      <c r="G158" s="46">
        <v>90</v>
      </c>
      <c r="H158" s="227" t="s">
        <v>259</v>
      </c>
      <c r="I158" s="246"/>
      <c r="J158" s="228"/>
      <c r="K158" s="33" t="s">
        <v>178</v>
      </c>
      <c r="L158" s="16"/>
    </row>
    <row r="159" spans="4:12">
      <c r="G159" s="46">
        <v>91</v>
      </c>
      <c r="H159" s="227" t="s">
        <v>260</v>
      </c>
      <c r="I159" s="246"/>
      <c r="J159" s="228"/>
      <c r="K159" s="33" t="s">
        <v>178</v>
      </c>
      <c r="L159" s="16"/>
    </row>
    <row r="160" spans="4:12">
      <c r="G160" s="46">
        <v>92</v>
      </c>
      <c r="H160" s="227" t="s">
        <v>261</v>
      </c>
      <c r="I160" s="246"/>
      <c r="J160" s="228"/>
      <c r="K160" s="33" t="s">
        <v>178</v>
      </c>
      <c r="L160" s="16"/>
    </row>
    <row r="161" spans="7:12">
      <c r="G161" s="46">
        <v>93</v>
      </c>
      <c r="H161" s="227" t="s">
        <v>262</v>
      </c>
      <c r="I161" s="246"/>
      <c r="J161" s="228"/>
      <c r="K161" s="33" t="s">
        <v>178</v>
      </c>
      <c r="L161" s="16"/>
    </row>
    <row r="162" spans="7:12">
      <c r="G162" s="46">
        <v>94</v>
      </c>
      <c r="H162" s="227" t="s">
        <v>263</v>
      </c>
      <c r="I162" s="246"/>
      <c r="J162" s="228"/>
      <c r="K162" s="33" t="s">
        <v>178</v>
      </c>
      <c r="L162" s="16"/>
    </row>
    <row r="163" spans="7:12">
      <c r="G163" s="46">
        <v>95</v>
      </c>
      <c r="H163" s="227" t="s">
        <v>264</v>
      </c>
      <c r="I163" s="246"/>
      <c r="J163" s="228"/>
      <c r="K163" s="33" t="s">
        <v>178</v>
      </c>
      <c r="L163" s="16"/>
    </row>
    <row r="164" spans="7:12">
      <c r="G164" s="46">
        <v>96</v>
      </c>
      <c r="H164" s="227" t="s">
        <v>265</v>
      </c>
      <c r="I164" s="246"/>
      <c r="J164" s="228"/>
      <c r="K164" s="33" t="s">
        <v>178</v>
      </c>
      <c r="L164" s="16"/>
    </row>
    <row r="165" spans="7:12">
      <c r="G165" s="46">
        <v>97</v>
      </c>
      <c r="H165" s="224" t="s">
        <v>266</v>
      </c>
      <c r="I165" s="225"/>
      <c r="J165" s="226"/>
      <c r="K165" s="33" t="s">
        <v>178</v>
      </c>
      <c r="L165" s="16"/>
    </row>
    <row r="166" spans="7:12">
      <c r="G166" s="46">
        <v>98</v>
      </c>
      <c r="H166" s="224" t="s">
        <v>267</v>
      </c>
      <c r="I166" s="225"/>
      <c r="J166" s="226"/>
      <c r="K166" s="33" t="s">
        <v>178</v>
      </c>
      <c r="L166" s="16"/>
    </row>
    <row r="167" spans="7:12">
      <c r="G167" s="46">
        <v>99</v>
      </c>
      <c r="H167" s="35" t="s">
        <v>268</v>
      </c>
      <c r="I167" s="36"/>
      <c r="J167" s="37"/>
      <c r="K167" s="33" t="s">
        <v>178</v>
      </c>
      <c r="L167" s="16"/>
    </row>
    <row r="168" spans="7:12">
      <c r="G168" s="46">
        <v>100</v>
      </c>
      <c r="H168" s="35" t="s">
        <v>269</v>
      </c>
      <c r="I168" s="36"/>
      <c r="J168" s="37"/>
      <c r="K168" s="33" t="s">
        <v>178</v>
      </c>
      <c r="L168" s="16"/>
    </row>
    <row r="169" spans="7:12">
      <c r="G169" s="46">
        <v>101</v>
      </c>
      <c r="H169" s="35" t="s">
        <v>270</v>
      </c>
      <c r="I169" s="36"/>
      <c r="J169" s="37"/>
      <c r="K169" s="33" t="s">
        <v>178</v>
      </c>
      <c r="L169" s="16"/>
    </row>
    <row r="170" spans="7:12">
      <c r="G170" s="46">
        <v>102</v>
      </c>
      <c r="H170" s="35" t="s">
        <v>271</v>
      </c>
      <c r="I170" s="36"/>
      <c r="J170" s="37"/>
      <c r="K170" s="33" t="s">
        <v>178</v>
      </c>
      <c r="L170" s="16"/>
    </row>
    <row r="171" spans="7:12">
      <c r="G171" s="46">
        <v>103</v>
      </c>
      <c r="H171" s="35" t="s">
        <v>272</v>
      </c>
      <c r="I171" s="36"/>
      <c r="J171" s="37"/>
      <c r="K171" s="33" t="s">
        <v>178</v>
      </c>
      <c r="L171" s="16"/>
    </row>
    <row r="172" spans="7:12">
      <c r="G172" s="46">
        <v>104</v>
      </c>
      <c r="H172" s="35" t="s">
        <v>273</v>
      </c>
      <c r="I172" s="36"/>
      <c r="J172" s="37"/>
      <c r="K172" s="33" t="s">
        <v>178</v>
      </c>
      <c r="L172" s="16"/>
    </row>
    <row r="173" spans="7:12">
      <c r="G173" s="46">
        <v>105</v>
      </c>
      <c r="H173" s="35" t="s">
        <v>274</v>
      </c>
      <c r="I173" s="36"/>
      <c r="J173" s="37"/>
      <c r="K173" s="33" t="s">
        <v>178</v>
      </c>
      <c r="L173" s="16"/>
    </row>
    <row r="174" spans="7:12">
      <c r="G174" s="46">
        <v>106</v>
      </c>
      <c r="H174" s="35" t="s">
        <v>275</v>
      </c>
      <c r="I174" s="36"/>
      <c r="J174" s="37"/>
      <c r="K174" s="33" t="s">
        <v>178</v>
      </c>
      <c r="L174" s="16"/>
    </row>
    <row r="175" spans="7:12">
      <c r="G175" s="46">
        <v>107</v>
      </c>
      <c r="H175" s="35" t="s">
        <v>276</v>
      </c>
      <c r="I175" s="36"/>
      <c r="J175" s="37"/>
      <c r="K175" s="33" t="s">
        <v>178</v>
      </c>
      <c r="L175" s="16"/>
    </row>
    <row r="176" spans="7:12">
      <c r="G176" s="46">
        <v>108</v>
      </c>
      <c r="H176" s="35" t="s">
        <v>277</v>
      </c>
      <c r="I176" s="36"/>
      <c r="J176" s="37"/>
      <c r="K176" s="33" t="s">
        <v>178</v>
      </c>
      <c r="L176" s="16"/>
    </row>
    <row r="177" spans="7:12">
      <c r="G177" s="46">
        <v>109</v>
      </c>
      <c r="H177" s="35" t="s">
        <v>278</v>
      </c>
      <c r="I177" s="36"/>
      <c r="J177" s="37"/>
      <c r="K177" s="33" t="s">
        <v>178</v>
      </c>
      <c r="L177" s="16"/>
    </row>
    <row r="178" spans="7:12">
      <c r="G178" s="46">
        <v>110</v>
      </c>
      <c r="H178" s="35" t="s">
        <v>279</v>
      </c>
      <c r="I178" s="36"/>
      <c r="J178" s="37"/>
      <c r="K178" s="33" t="s">
        <v>178</v>
      </c>
      <c r="L178" s="16"/>
    </row>
    <row r="179" spans="7:12">
      <c r="G179" s="46">
        <v>111</v>
      </c>
      <c r="H179" s="35" t="s">
        <v>280</v>
      </c>
      <c r="I179" s="36"/>
      <c r="J179" s="37"/>
      <c r="K179" s="33" t="s">
        <v>178</v>
      </c>
      <c r="L179" s="16"/>
    </row>
    <row r="180" spans="7:12">
      <c r="G180" s="46">
        <v>112</v>
      </c>
      <c r="H180" s="35" t="s">
        <v>281</v>
      </c>
      <c r="I180" s="36"/>
      <c r="J180" s="37"/>
      <c r="K180" s="33" t="s">
        <v>178</v>
      </c>
      <c r="L180" s="16"/>
    </row>
    <row r="181" spans="7:12">
      <c r="G181" s="46">
        <v>113</v>
      </c>
      <c r="H181" s="35" t="s">
        <v>449</v>
      </c>
      <c r="I181" s="36"/>
      <c r="J181" s="37"/>
      <c r="K181" s="33" t="s">
        <v>178</v>
      </c>
      <c r="L181" s="16"/>
    </row>
    <row r="182" spans="7:12">
      <c r="G182" s="46">
        <v>114</v>
      </c>
      <c r="H182" s="35" t="s">
        <v>460</v>
      </c>
      <c r="I182" s="36"/>
      <c r="J182" s="37"/>
      <c r="K182" s="33" t="s">
        <v>178</v>
      </c>
      <c r="L182" s="16"/>
    </row>
    <row r="183" spans="7:12">
      <c r="G183" s="46">
        <v>115</v>
      </c>
      <c r="H183" s="35" t="s">
        <v>282</v>
      </c>
      <c r="I183" s="36"/>
      <c r="J183" s="37"/>
      <c r="K183" s="33" t="s">
        <v>178</v>
      </c>
      <c r="L183" s="16"/>
    </row>
    <row r="184" spans="7:12">
      <c r="G184" s="46">
        <v>116</v>
      </c>
      <c r="H184" s="35" t="s">
        <v>283</v>
      </c>
      <c r="I184" s="36"/>
      <c r="J184" s="37"/>
      <c r="K184" s="33" t="s">
        <v>178</v>
      </c>
      <c r="L184" s="16"/>
    </row>
    <row r="185" spans="7:12">
      <c r="G185" s="46">
        <v>117</v>
      </c>
      <c r="H185" s="35" t="s">
        <v>284</v>
      </c>
      <c r="I185" s="36"/>
      <c r="J185" s="37"/>
      <c r="K185" s="33" t="s">
        <v>179</v>
      </c>
      <c r="L185" s="16"/>
    </row>
    <row r="186" spans="7:12">
      <c r="G186" s="46">
        <v>118</v>
      </c>
      <c r="H186" s="35" t="s">
        <v>285</v>
      </c>
      <c r="I186" s="36"/>
      <c r="J186" s="37"/>
      <c r="K186" s="33" t="s">
        <v>179</v>
      </c>
      <c r="L186" s="16"/>
    </row>
    <row r="187" spans="7:12">
      <c r="G187" s="46">
        <v>119</v>
      </c>
      <c r="H187" s="35" t="s">
        <v>286</v>
      </c>
      <c r="I187" s="36"/>
      <c r="J187" s="37"/>
      <c r="K187" s="33" t="s">
        <v>179</v>
      </c>
      <c r="L187" s="16"/>
    </row>
    <row r="188" spans="7:12">
      <c r="G188" s="46">
        <v>120</v>
      </c>
      <c r="H188" s="35" t="s">
        <v>287</v>
      </c>
      <c r="I188" s="36"/>
      <c r="J188" s="37"/>
      <c r="K188" s="33" t="s">
        <v>179</v>
      </c>
      <c r="L188" s="16"/>
    </row>
    <row r="189" spans="7:12">
      <c r="G189" s="46">
        <v>121</v>
      </c>
      <c r="H189" s="35" t="s">
        <v>373</v>
      </c>
      <c r="I189" s="36"/>
      <c r="J189" s="37"/>
      <c r="K189" s="33" t="s">
        <v>178</v>
      </c>
      <c r="L189" s="16"/>
    </row>
    <row r="190" spans="7:12">
      <c r="G190" s="46">
        <v>122</v>
      </c>
      <c r="H190" s="35" t="s">
        <v>288</v>
      </c>
      <c r="I190" s="36"/>
      <c r="J190" s="37"/>
      <c r="K190" s="33" t="s">
        <v>179</v>
      </c>
      <c r="L190" s="16"/>
    </row>
    <row r="191" spans="7:12">
      <c r="G191" s="46">
        <v>123</v>
      </c>
      <c r="H191" s="35" t="s">
        <v>407</v>
      </c>
      <c r="I191" s="36"/>
      <c r="J191" s="37"/>
      <c r="K191" s="33" t="s">
        <v>178</v>
      </c>
      <c r="L191" s="16"/>
    </row>
    <row r="192" spans="7:12">
      <c r="G192" s="46">
        <v>124</v>
      </c>
      <c r="H192" s="35" t="s">
        <v>289</v>
      </c>
      <c r="I192" s="36"/>
      <c r="J192" s="37"/>
      <c r="K192" s="33" t="s">
        <v>179</v>
      </c>
      <c r="L192" s="16"/>
    </row>
    <row r="193" spans="7:12">
      <c r="G193" s="46">
        <v>125</v>
      </c>
      <c r="H193" s="35" t="s">
        <v>290</v>
      </c>
      <c r="I193" s="36"/>
      <c r="J193" s="37"/>
      <c r="K193" s="33" t="s">
        <v>178</v>
      </c>
      <c r="L193" s="16"/>
    </row>
    <row r="194" spans="7:12">
      <c r="G194" s="46">
        <v>126</v>
      </c>
      <c r="H194" s="35" t="s">
        <v>291</v>
      </c>
      <c r="I194" s="36"/>
      <c r="J194" s="37"/>
      <c r="K194" s="33" t="s">
        <v>179</v>
      </c>
      <c r="L194" s="16"/>
    </row>
    <row r="195" spans="7:12">
      <c r="G195" s="46">
        <v>127</v>
      </c>
      <c r="H195" s="35" t="s">
        <v>292</v>
      </c>
      <c r="I195" s="36"/>
      <c r="J195" s="37"/>
      <c r="K195" s="33" t="s">
        <v>179</v>
      </c>
      <c r="L195" s="16"/>
    </row>
    <row r="196" spans="7:12">
      <c r="G196" s="46">
        <v>128</v>
      </c>
      <c r="H196" s="224" t="s">
        <v>293</v>
      </c>
      <c r="I196" s="225"/>
      <c r="J196" s="226"/>
      <c r="K196" s="33" t="s">
        <v>178</v>
      </c>
      <c r="L196" s="16"/>
    </row>
    <row r="197" spans="7:12">
      <c r="G197" s="46">
        <v>129</v>
      </c>
      <c r="H197" s="35" t="s">
        <v>294</v>
      </c>
      <c r="I197" s="36"/>
      <c r="J197" s="37"/>
      <c r="K197" s="33" t="s">
        <v>178</v>
      </c>
      <c r="L197" s="16"/>
    </row>
    <row r="198" spans="7:12">
      <c r="G198" s="46">
        <v>130</v>
      </c>
      <c r="H198" s="35" t="s">
        <v>295</v>
      </c>
      <c r="I198" s="36"/>
      <c r="J198" s="37"/>
      <c r="K198" s="33" t="s">
        <v>178</v>
      </c>
      <c r="L198" s="16"/>
    </row>
    <row r="199" spans="7:12">
      <c r="G199" s="46">
        <v>131</v>
      </c>
      <c r="H199" s="35" t="s">
        <v>296</v>
      </c>
      <c r="I199" s="36"/>
      <c r="J199" s="37"/>
      <c r="K199" s="33" t="s">
        <v>178</v>
      </c>
      <c r="L199" s="16"/>
    </row>
    <row r="200" spans="7:12">
      <c r="G200" s="46">
        <v>132</v>
      </c>
      <c r="H200" s="35" t="s">
        <v>370</v>
      </c>
      <c r="I200" s="36"/>
      <c r="J200" s="37"/>
      <c r="K200" s="33" t="s">
        <v>178</v>
      </c>
      <c r="L200" s="16"/>
    </row>
    <row r="201" spans="7:12">
      <c r="G201" s="46">
        <v>133</v>
      </c>
      <c r="H201" s="230" t="s">
        <v>320</v>
      </c>
      <c r="I201" s="230"/>
      <c r="J201" s="230"/>
      <c r="K201" s="231" t="s">
        <v>178</v>
      </c>
      <c r="L201" s="231"/>
    </row>
    <row r="202" spans="7:12">
      <c r="G202" s="46">
        <v>134</v>
      </c>
      <c r="H202" s="35" t="s">
        <v>297</v>
      </c>
      <c r="I202" s="36"/>
      <c r="J202" s="37"/>
      <c r="K202" s="33" t="s">
        <v>179</v>
      </c>
      <c r="L202" s="16"/>
    </row>
    <row r="203" spans="7:12">
      <c r="G203" s="46">
        <v>135</v>
      </c>
      <c r="H203" s="35" t="s">
        <v>375</v>
      </c>
      <c r="I203" s="36"/>
      <c r="J203" s="37"/>
      <c r="K203" s="33" t="s">
        <v>178</v>
      </c>
      <c r="L203" s="16"/>
    </row>
    <row r="204" spans="7:12">
      <c r="G204" s="46">
        <v>136</v>
      </c>
      <c r="H204" s="35" t="s">
        <v>374</v>
      </c>
      <c r="I204" s="36"/>
      <c r="J204" s="37"/>
      <c r="K204" s="33" t="s">
        <v>178</v>
      </c>
      <c r="L204" s="16"/>
    </row>
    <row r="205" spans="7:12">
      <c r="G205" s="46">
        <v>137</v>
      </c>
      <c r="H205" s="35" t="s">
        <v>298</v>
      </c>
      <c r="I205" s="36"/>
      <c r="J205" s="37"/>
      <c r="K205" s="33" t="s">
        <v>178</v>
      </c>
      <c r="L205" s="16"/>
    </row>
    <row r="206" spans="7:12">
      <c r="G206" s="46">
        <v>138</v>
      </c>
      <c r="H206" s="35" t="s">
        <v>299</v>
      </c>
      <c r="I206" s="36"/>
      <c r="J206" s="37"/>
      <c r="K206" s="33" t="s">
        <v>178</v>
      </c>
      <c r="L206" s="16"/>
    </row>
    <row r="207" spans="7:12">
      <c r="G207" s="46">
        <v>139</v>
      </c>
      <c r="H207" s="35" t="s">
        <v>300</v>
      </c>
      <c r="I207" s="36"/>
      <c r="J207" s="37"/>
      <c r="K207" s="33" t="s">
        <v>178</v>
      </c>
      <c r="L207" s="16"/>
    </row>
    <row r="208" spans="7:12">
      <c r="G208" s="46">
        <v>140</v>
      </c>
      <c r="H208" s="35" t="s">
        <v>383</v>
      </c>
      <c r="I208" s="36"/>
      <c r="J208" s="37"/>
      <c r="K208" s="33" t="s">
        <v>178</v>
      </c>
      <c r="L208" s="16"/>
    </row>
    <row r="209" spans="7:12">
      <c r="G209" s="46">
        <v>141</v>
      </c>
      <c r="H209" s="35" t="s">
        <v>301</v>
      </c>
      <c r="I209" s="36"/>
      <c r="J209" s="37"/>
      <c r="K209" s="33" t="s">
        <v>178</v>
      </c>
      <c r="L209" s="16"/>
    </row>
    <row r="210" spans="7:12">
      <c r="G210" s="46">
        <v>142</v>
      </c>
      <c r="H210" s="35" t="s">
        <v>391</v>
      </c>
      <c r="I210" s="36"/>
      <c r="J210" s="37"/>
      <c r="K210" s="33" t="s">
        <v>179</v>
      </c>
      <c r="L210" s="16"/>
    </row>
    <row r="211" spans="7:12">
      <c r="G211" s="46">
        <v>143</v>
      </c>
      <c r="H211" s="35" t="s">
        <v>302</v>
      </c>
      <c r="I211" s="36"/>
      <c r="J211" s="37"/>
      <c r="K211" s="33" t="s">
        <v>178</v>
      </c>
      <c r="L211" s="16"/>
    </row>
    <row r="212" spans="7:12">
      <c r="G212" s="46">
        <v>144</v>
      </c>
      <c r="H212" s="35" t="s">
        <v>303</v>
      </c>
      <c r="I212" s="36"/>
      <c r="J212" s="37"/>
      <c r="K212" s="33" t="s">
        <v>178</v>
      </c>
      <c r="L212" s="16"/>
    </row>
    <row r="213" spans="7:12">
      <c r="G213" s="46">
        <v>145</v>
      </c>
      <c r="H213" s="35" t="s">
        <v>304</v>
      </c>
      <c r="I213" s="36"/>
      <c r="J213" s="37"/>
      <c r="K213" s="33" t="s">
        <v>178</v>
      </c>
      <c r="L213" s="16"/>
    </row>
    <row r="214" spans="7:12">
      <c r="G214" s="46">
        <v>146</v>
      </c>
      <c r="H214" s="35" t="s">
        <v>305</v>
      </c>
      <c r="I214" s="36"/>
      <c r="J214" s="37"/>
      <c r="K214" s="33" t="s">
        <v>178</v>
      </c>
      <c r="L214" s="16"/>
    </row>
    <row r="215" spans="7:12">
      <c r="G215" s="46">
        <v>147</v>
      </c>
      <c r="H215" s="35" t="s">
        <v>385</v>
      </c>
      <c r="I215" s="36"/>
      <c r="J215" s="37"/>
      <c r="K215" s="33" t="s">
        <v>178</v>
      </c>
      <c r="L215" s="16"/>
    </row>
    <row r="216" spans="7:12">
      <c r="G216" s="46">
        <v>148</v>
      </c>
      <c r="H216" s="35" t="s">
        <v>386</v>
      </c>
      <c r="I216" s="36"/>
      <c r="J216" s="37"/>
      <c r="K216" s="33" t="s">
        <v>178</v>
      </c>
      <c r="L216" s="16"/>
    </row>
    <row r="217" spans="7:12">
      <c r="G217" s="46">
        <v>149</v>
      </c>
      <c r="H217" s="251" t="s">
        <v>462</v>
      </c>
      <c r="I217" s="252"/>
      <c r="J217" s="253"/>
      <c r="K217" s="33" t="s">
        <v>178</v>
      </c>
      <c r="L217" s="16"/>
    </row>
    <row r="218" spans="7:12">
      <c r="G218" s="46">
        <v>150</v>
      </c>
      <c r="H218" s="263" t="s">
        <v>463</v>
      </c>
      <c r="I218" s="246"/>
      <c r="J218" s="228"/>
      <c r="K218" s="33" t="s">
        <v>178</v>
      </c>
      <c r="L218" s="16"/>
    </row>
    <row r="219" spans="7:12">
      <c r="G219" s="46">
        <v>151</v>
      </c>
      <c r="H219" s="263" t="s">
        <v>464</v>
      </c>
      <c r="I219" s="246"/>
      <c r="J219" s="228"/>
      <c r="K219" s="33" t="s">
        <v>179</v>
      </c>
      <c r="L219" s="16"/>
    </row>
    <row r="220" spans="7:12">
      <c r="G220" s="46">
        <v>152</v>
      </c>
      <c r="H220" s="35" t="s">
        <v>306</v>
      </c>
      <c r="I220" s="36"/>
      <c r="J220" s="37"/>
      <c r="K220" s="33" t="s">
        <v>179</v>
      </c>
      <c r="L220" s="16"/>
    </row>
    <row r="221" spans="7:12">
      <c r="G221" s="46">
        <v>153</v>
      </c>
      <c r="H221" s="35" t="s">
        <v>387</v>
      </c>
      <c r="I221" s="36"/>
      <c r="J221" s="37"/>
      <c r="K221" s="33" t="s">
        <v>179</v>
      </c>
      <c r="L221" s="16"/>
    </row>
    <row r="222" spans="7:12">
      <c r="G222" s="46">
        <v>154</v>
      </c>
      <c r="H222" s="35" t="s">
        <v>232</v>
      </c>
      <c r="I222" s="36"/>
      <c r="J222" s="37"/>
      <c r="K222" s="33" t="s">
        <v>178</v>
      </c>
      <c r="L222" s="16"/>
    </row>
    <row r="223" spans="7:12">
      <c r="K223" s="8"/>
    </row>
    <row r="224" spans="7:12">
      <c r="G224" s="232" t="s">
        <v>185</v>
      </c>
      <c r="H224" s="232"/>
      <c r="I224" s="232"/>
      <c r="J224" s="232"/>
      <c r="K224" s="232"/>
      <c r="L224" s="232"/>
    </row>
    <row r="225" spans="7:12">
      <c r="G225" s="46">
        <v>155</v>
      </c>
      <c r="H225" s="230" t="s">
        <v>307</v>
      </c>
      <c r="I225" s="230"/>
      <c r="J225" s="230"/>
      <c r="K225" s="231" t="s">
        <v>179</v>
      </c>
      <c r="L225" s="231"/>
    </row>
    <row r="226" spans="7:12">
      <c r="G226" s="46">
        <v>156</v>
      </c>
      <c r="H226" s="230" t="s">
        <v>308</v>
      </c>
      <c r="I226" s="230"/>
      <c r="J226" s="230"/>
      <c r="K226" s="231" t="s">
        <v>179</v>
      </c>
      <c r="L226" s="231"/>
    </row>
    <row r="227" spans="7:12">
      <c r="G227" s="46">
        <v>157</v>
      </c>
      <c r="H227" s="230" t="s">
        <v>377</v>
      </c>
      <c r="I227" s="230"/>
      <c r="J227" s="230"/>
      <c r="K227" s="231" t="s">
        <v>178</v>
      </c>
      <c r="L227" s="231"/>
    </row>
    <row r="228" spans="7:12">
      <c r="G228" s="46">
        <v>158</v>
      </c>
      <c r="H228" s="230" t="s">
        <v>376</v>
      </c>
      <c r="I228" s="230"/>
      <c r="J228" s="230"/>
      <c r="K228" s="231" t="s">
        <v>178</v>
      </c>
      <c r="L228" s="231"/>
    </row>
    <row r="229" spans="7:12">
      <c r="G229" s="46">
        <v>159</v>
      </c>
      <c r="H229" s="227" t="s">
        <v>425</v>
      </c>
      <c r="I229" s="246"/>
      <c r="J229" s="228"/>
      <c r="K229" s="3" t="s">
        <v>179</v>
      </c>
      <c r="L229" s="3"/>
    </row>
    <row r="230" spans="7:12">
      <c r="G230" s="46">
        <v>160</v>
      </c>
      <c r="H230" s="230" t="s">
        <v>381</v>
      </c>
      <c r="I230" s="230"/>
      <c r="J230" s="230"/>
      <c r="K230" s="3" t="s">
        <v>179</v>
      </c>
      <c r="L230" s="3"/>
    </row>
    <row r="231" spans="7:12">
      <c r="G231" s="46">
        <v>161</v>
      </c>
      <c r="H231" s="230" t="s">
        <v>382</v>
      </c>
      <c r="I231" s="230"/>
      <c r="J231" s="230"/>
      <c r="K231" s="231" t="s">
        <v>179</v>
      </c>
      <c r="L231" s="231"/>
    </row>
    <row r="232" spans="7:12">
      <c r="G232" s="46">
        <v>162</v>
      </c>
      <c r="H232" s="230" t="s">
        <v>309</v>
      </c>
      <c r="I232" s="230"/>
      <c r="J232" s="230"/>
      <c r="K232" s="231" t="s">
        <v>178</v>
      </c>
      <c r="L232" s="231"/>
    </row>
    <row r="233" spans="7:12">
      <c r="G233" s="46">
        <v>163</v>
      </c>
      <c r="H233" s="230" t="s">
        <v>409</v>
      </c>
      <c r="I233" s="230"/>
      <c r="J233" s="230"/>
      <c r="K233" s="3" t="s">
        <v>179</v>
      </c>
      <c r="L233" s="3"/>
    </row>
    <row r="234" spans="7:12">
      <c r="G234" s="46">
        <v>164</v>
      </c>
      <c r="H234" s="238" t="s">
        <v>448</v>
      </c>
      <c r="I234" s="239"/>
      <c r="J234" s="240"/>
      <c r="K234" s="231" t="s">
        <v>178</v>
      </c>
      <c r="L234" s="231"/>
    </row>
    <row r="235" spans="7:12">
      <c r="G235" s="46">
        <v>165</v>
      </c>
      <c r="H235" s="241" t="s">
        <v>398</v>
      </c>
      <c r="I235" s="241"/>
      <c r="J235" s="241"/>
      <c r="K235" s="231" t="s">
        <v>178</v>
      </c>
      <c r="L235" s="231"/>
    </row>
    <row r="236" spans="7:12">
      <c r="G236" s="46">
        <v>166</v>
      </c>
      <c r="H236" s="230" t="s">
        <v>336</v>
      </c>
      <c r="I236" s="230"/>
      <c r="J236" s="230"/>
      <c r="K236" s="231" t="s">
        <v>178</v>
      </c>
      <c r="L236" s="231"/>
    </row>
    <row r="237" spans="7:12">
      <c r="G237" s="46">
        <v>167</v>
      </c>
      <c r="H237" s="230" t="s">
        <v>337</v>
      </c>
      <c r="I237" s="230"/>
      <c r="J237" s="230"/>
      <c r="K237" s="231" t="s">
        <v>178</v>
      </c>
      <c r="L237" s="231"/>
    </row>
    <row r="238" spans="7:12">
      <c r="G238" s="46">
        <v>168</v>
      </c>
      <c r="H238" s="230" t="s">
        <v>402</v>
      </c>
      <c r="I238" s="230"/>
      <c r="J238" s="230"/>
      <c r="K238" s="231" t="s">
        <v>179</v>
      </c>
      <c r="L238" s="231"/>
    </row>
    <row r="239" spans="7:12">
      <c r="G239" s="46">
        <v>169</v>
      </c>
      <c r="H239" s="230" t="s">
        <v>392</v>
      </c>
      <c r="I239" s="230"/>
      <c r="J239" s="230"/>
      <c r="K239" s="231" t="s">
        <v>178</v>
      </c>
      <c r="L239" s="231"/>
    </row>
    <row r="240" spans="7:12">
      <c r="G240" s="46">
        <v>170</v>
      </c>
      <c r="H240" s="230" t="s">
        <v>403</v>
      </c>
      <c r="I240" s="230"/>
      <c r="J240" s="230"/>
      <c r="K240" s="231" t="s">
        <v>179</v>
      </c>
      <c r="L240" s="231"/>
    </row>
    <row r="241" spans="7:12">
      <c r="G241" s="46">
        <v>171</v>
      </c>
      <c r="H241" s="230" t="s">
        <v>404</v>
      </c>
      <c r="I241" s="230"/>
      <c r="J241" s="230"/>
      <c r="K241" s="231" t="s">
        <v>179</v>
      </c>
      <c r="L241" s="231"/>
    </row>
    <row r="242" spans="7:12">
      <c r="G242" s="46">
        <v>172</v>
      </c>
      <c r="H242" s="230" t="s">
        <v>326</v>
      </c>
      <c r="I242" s="230"/>
      <c r="J242" s="230"/>
      <c r="K242" s="231" t="s">
        <v>178</v>
      </c>
      <c r="L242" s="231"/>
    </row>
    <row r="243" spans="7:12">
      <c r="G243" s="46">
        <v>173</v>
      </c>
      <c r="H243" s="230" t="s">
        <v>371</v>
      </c>
      <c r="I243" s="230"/>
      <c r="J243" s="230"/>
      <c r="K243" s="231" t="s">
        <v>178</v>
      </c>
      <c r="L243" s="231"/>
    </row>
    <row r="244" spans="7:12">
      <c r="G244" s="46">
        <v>174</v>
      </c>
      <c r="H244" s="230" t="s">
        <v>329</v>
      </c>
      <c r="I244" s="230"/>
      <c r="J244" s="230"/>
      <c r="K244" s="231" t="s">
        <v>178</v>
      </c>
      <c r="L244" s="231"/>
    </row>
    <row r="245" spans="7:12">
      <c r="G245" s="46">
        <v>175</v>
      </c>
      <c r="H245" s="230" t="s">
        <v>327</v>
      </c>
      <c r="I245" s="230"/>
      <c r="J245" s="230"/>
      <c r="K245" s="231" t="s">
        <v>178</v>
      </c>
      <c r="L245" s="231"/>
    </row>
    <row r="246" spans="7:12">
      <c r="G246" s="46">
        <v>176</v>
      </c>
      <c r="H246" s="230" t="s">
        <v>328</v>
      </c>
      <c r="I246" s="230"/>
      <c r="J246" s="230"/>
      <c r="K246" s="231" t="s">
        <v>178</v>
      </c>
      <c r="L246" s="231"/>
    </row>
    <row r="247" spans="7:12">
      <c r="G247" s="46">
        <v>177</v>
      </c>
      <c r="H247" s="230" t="s">
        <v>331</v>
      </c>
      <c r="I247" s="230"/>
      <c r="J247" s="230"/>
      <c r="K247" s="231" t="s">
        <v>178</v>
      </c>
      <c r="L247" s="231"/>
    </row>
    <row r="248" spans="7:12">
      <c r="G248" s="46">
        <v>178</v>
      </c>
      <c r="H248" s="230" t="s">
        <v>347</v>
      </c>
      <c r="I248" s="230"/>
      <c r="J248" s="230"/>
      <c r="K248" s="231" t="s">
        <v>179</v>
      </c>
      <c r="L248" s="231"/>
    </row>
    <row r="249" spans="7:12">
      <c r="G249" s="46">
        <v>179</v>
      </c>
      <c r="H249" s="224" t="s">
        <v>451</v>
      </c>
      <c r="I249" s="225"/>
      <c r="J249" s="226"/>
      <c r="K249" s="231" t="s">
        <v>178</v>
      </c>
      <c r="L249" s="231"/>
    </row>
    <row r="250" spans="7:12">
      <c r="G250" s="46">
        <v>180</v>
      </c>
      <c r="H250" s="238" t="s">
        <v>452</v>
      </c>
      <c r="I250" s="239"/>
      <c r="J250" s="240"/>
      <c r="K250" s="231" t="s">
        <v>178</v>
      </c>
      <c r="L250" s="231"/>
    </row>
    <row r="251" spans="7:12">
      <c r="G251" s="46">
        <v>181</v>
      </c>
      <c r="H251" s="230" t="s">
        <v>338</v>
      </c>
      <c r="I251" s="230"/>
      <c r="J251" s="230"/>
      <c r="K251" s="231" t="s">
        <v>178</v>
      </c>
      <c r="L251" s="231"/>
    </row>
    <row r="252" spans="7:12">
      <c r="G252" s="46">
        <v>182</v>
      </c>
      <c r="H252" s="230" t="s">
        <v>443</v>
      </c>
      <c r="I252" s="230"/>
      <c r="J252" s="230"/>
      <c r="K252" s="231" t="s">
        <v>178</v>
      </c>
      <c r="L252" s="231"/>
    </row>
    <row r="253" spans="7:12">
      <c r="G253" s="46">
        <v>183</v>
      </c>
      <c r="H253" s="230" t="s">
        <v>339</v>
      </c>
      <c r="I253" s="230"/>
      <c r="J253" s="230"/>
      <c r="K253" s="231" t="s">
        <v>178</v>
      </c>
      <c r="L253" s="231"/>
    </row>
    <row r="254" spans="7:12">
      <c r="G254" s="46">
        <v>184</v>
      </c>
      <c r="H254" s="230" t="s">
        <v>321</v>
      </c>
      <c r="I254" s="230"/>
      <c r="J254" s="230"/>
      <c r="K254" s="231" t="s">
        <v>178</v>
      </c>
      <c r="L254" s="231"/>
    </row>
    <row r="255" spans="7:12">
      <c r="G255" s="46">
        <v>185</v>
      </c>
      <c r="H255" s="230" t="s">
        <v>322</v>
      </c>
      <c r="I255" s="230"/>
      <c r="J255" s="230"/>
      <c r="K255" s="231" t="s">
        <v>178</v>
      </c>
      <c r="L255" s="231"/>
    </row>
    <row r="256" spans="7:12">
      <c r="G256" s="46">
        <v>186</v>
      </c>
      <c r="H256" s="230" t="s">
        <v>218</v>
      </c>
      <c r="I256" s="230"/>
      <c r="J256" s="230"/>
      <c r="K256" s="231" t="s">
        <v>178</v>
      </c>
      <c r="L256" s="231"/>
    </row>
    <row r="257" spans="7:12">
      <c r="G257" s="46">
        <v>187</v>
      </c>
      <c r="H257" s="224" t="s">
        <v>432</v>
      </c>
      <c r="I257" s="225"/>
      <c r="J257" s="226"/>
      <c r="K257" s="231" t="s">
        <v>178</v>
      </c>
      <c r="L257" s="231"/>
    </row>
    <row r="258" spans="7:12">
      <c r="G258" s="46">
        <v>188</v>
      </c>
      <c r="H258" s="230" t="s">
        <v>369</v>
      </c>
      <c r="I258" s="230"/>
      <c r="J258" s="230"/>
      <c r="K258" s="231" t="s">
        <v>179</v>
      </c>
      <c r="L258" s="231"/>
    </row>
    <row r="259" spans="7:12">
      <c r="G259" s="46">
        <v>189</v>
      </c>
      <c r="H259" s="230" t="s">
        <v>310</v>
      </c>
      <c r="I259" s="230"/>
      <c r="J259" s="230"/>
      <c r="K259" s="231" t="s">
        <v>179</v>
      </c>
      <c r="L259" s="231"/>
    </row>
    <row r="260" spans="7:12">
      <c r="G260" s="46">
        <v>190</v>
      </c>
      <c r="H260" s="241" t="s">
        <v>311</v>
      </c>
      <c r="I260" s="241"/>
      <c r="J260" s="241"/>
      <c r="K260" s="231" t="s">
        <v>178</v>
      </c>
      <c r="L260" s="231"/>
    </row>
    <row r="261" spans="7:12">
      <c r="G261" s="46">
        <v>191</v>
      </c>
      <c r="H261" s="238" t="s">
        <v>454</v>
      </c>
      <c r="I261" s="239"/>
      <c r="J261" s="240"/>
      <c r="K261" s="231" t="s">
        <v>178</v>
      </c>
      <c r="L261" s="231"/>
    </row>
    <row r="262" spans="7:12">
      <c r="G262" s="46">
        <v>192</v>
      </c>
      <c r="H262" s="241" t="s">
        <v>450</v>
      </c>
      <c r="I262" s="241"/>
      <c r="J262" s="241"/>
      <c r="K262" s="231" t="s">
        <v>178</v>
      </c>
      <c r="L262" s="231"/>
    </row>
    <row r="263" spans="7:12">
      <c r="G263" s="46">
        <v>193</v>
      </c>
      <c r="H263" s="241" t="s">
        <v>453</v>
      </c>
      <c r="I263" s="241"/>
      <c r="J263" s="241"/>
      <c r="K263" s="231" t="s">
        <v>178</v>
      </c>
      <c r="L263" s="231"/>
    </row>
    <row r="264" spans="7:12">
      <c r="G264" s="46">
        <v>194</v>
      </c>
      <c r="H264" s="241" t="s">
        <v>446</v>
      </c>
      <c r="I264" s="241"/>
      <c r="J264" s="241"/>
      <c r="K264" s="231" t="s">
        <v>178</v>
      </c>
      <c r="L264" s="231"/>
    </row>
    <row r="265" spans="7:12">
      <c r="G265" s="46">
        <v>195</v>
      </c>
      <c r="H265" s="230" t="s">
        <v>394</v>
      </c>
      <c r="I265" s="230"/>
      <c r="J265" s="230"/>
      <c r="K265" s="231" t="s">
        <v>178</v>
      </c>
      <c r="L265" s="231"/>
    </row>
    <row r="266" spans="7:12">
      <c r="G266" s="46">
        <v>196</v>
      </c>
      <c r="H266" s="230" t="s">
        <v>348</v>
      </c>
      <c r="I266" s="230"/>
      <c r="J266" s="230"/>
      <c r="K266" s="231" t="s">
        <v>179</v>
      </c>
      <c r="L266" s="231"/>
    </row>
    <row r="267" spans="7:12">
      <c r="G267" s="46">
        <v>197</v>
      </c>
      <c r="H267" s="230" t="s">
        <v>349</v>
      </c>
      <c r="I267" s="230"/>
      <c r="J267" s="230"/>
      <c r="K267" s="231" t="s">
        <v>179</v>
      </c>
      <c r="L267" s="231"/>
    </row>
    <row r="268" spans="7:12">
      <c r="G268" s="46">
        <v>198</v>
      </c>
      <c r="H268" s="224" t="s">
        <v>445</v>
      </c>
      <c r="I268" s="225"/>
      <c r="J268" s="226"/>
      <c r="K268" s="231" t="s">
        <v>178</v>
      </c>
      <c r="L268" s="231"/>
    </row>
    <row r="269" spans="7:12">
      <c r="G269" s="46">
        <v>199</v>
      </c>
      <c r="H269" s="224" t="s">
        <v>438</v>
      </c>
      <c r="I269" s="225"/>
      <c r="J269" s="226"/>
      <c r="K269" s="231" t="s">
        <v>178</v>
      </c>
      <c r="L269" s="231"/>
    </row>
    <row r="270" spans="7:12">
      <c r="G270" s="46">
        <v>200</v>
      </c>
      <c r="H270" s="224" t="s">
        <v>439</v>
      </c>
      <c r="I270" s="225"/>
      <c r="J270" s="226"/>
      <c r="K270" s="231" t="s">
        <v>178</v>
      </c>
      <c r="L270" s="231"/>
    </row>
    <row r="271" spans="7:12">
      <c r="G271" s="46">
        <v>201</v>
      </c>
      <c r="H271" s="247" t="s">
        <v>447</v>
      </c>
      <c r="I271" s="225"/>
      <c r="J271" s="226"/>
      <c r="K271" s="231" t="s">
        <v>179</v>
      </c>
      <c r="L271" s="231"/>
    </row>
    <row r="272" spans="7:12">
      <c r="G272" s="46">
        <v>202</v>
      </c>
      <c r="H272" s="241" t="s">
        <v>395</v>
      </c>
      <c r="I272" s="241"/>
      <c r="J272" s="241"/>
      <c r="K272" s="231" t="s">
        <v>178</v>
      </c>
      <c r="L272" s="231"/>
    </row>
    <row r="273" spans="7:12">
      <c r="G273" s="46">
        <v>203</v>
      </c>
      <c r="H273" s="230" t="s">
        <v>313</v>
      </c>
      <c r="I273" s="225"/>
      <c r="J273" s="226"/>
      <c r="K273" s="227" t="s">
        <v>178</v>
      </c>
      <c r="L273" s="228"/>
    </row>
    <row r="274" spans="7:12">
      <c r="G274" s="46">
        <v>204</v>
      </c>
      <c r="H274" s="230" t="s">
        <v>396</v>
      </c>
      <c r="I274" s="230"/>
      <c r="J274" s="230"/>
      <c r="K274" s="231" t="s">
        <v>178</v>
      </c>
      <c r="L274" s="231"/>
    </row>
    <row r="275" spans="7:12">
      <c r="G275" s="46">
        <v>205</v>
      </c>
      <c r="H275" s="230" t="s">
        <v>397</v>
      </c>
      <c r="I275" s="230"/>
      <c r="J275" s="230"/>
      <c r="K275" s="231" t="s">
        <v>178</v>
      </c>
      <c r="L275" s="231"/>
    </row>
    <row r="276" spans="7:12">
      <c r="G276" s="46">
        <v>206</v>
      </c>
      <c r="H276" s="224" t="s">
        <v>441</v>
      </c>
      <c r="I276" s="225"/>
      <c r="J276" s="226"/>
      <c r="K276" s="231" t="s">
        <v>178</v>
      </c>
      <c r="L276" s="231"/>
    </row>
    <row r="277" spans="7:12">
      <c r="G277" s="46">
        <v>207</v>
      </c>
      <c r="H277" s="230" t="s">
        <v>393</v>
      </c>
      <c r="I277" s="230"/>
      <c r="J277" s="230"/>
      <c r="K277" s="231" t="s">
        <v>178</v>
      </c>
      <c r="L277" s="231"/>
    </row>
    <row r="278" spans="7:12">
      <c r="G278" s="46">
        <v>208</v>
      </c>
      <c r="H278" s="230" t="s">
        <v>330</v>
      </c>
      <c r="I278" s="230"/>
      <c r="J278" s="230"/>
      <c r="K278" s="231" t="s">
        <v>178</v>
      </c>
      <c r="L278" s="231"/>
    </row>
    <row r="279" spans="7:12">
      <c r="G279" s="46">
        <v>209</v>
      </c>
      <c r="H279" s="230" t="s">
        <v>323</v>
      </c>
      <c r="I279" s="230"/>
      <c r="J279" s="230"/>
      <c r="K279" s="231" t="s">
        <v>179</v>
      </c>
      <c r="L279" s="231"/>
    </row>
    <row r="280" spans="7:12">
      <c r="G280" s="46">
        <v>210</v>
      </c>
      <c r="H280" s="230" t="s">
        <v>324</v>
      </c>
      <c r="I280" s="230"/>
      <c r="J280" s="230"/>
      <c r="K280" s="231" t="s">
        <v>179</v>
      </c>
      <c r="L280" s="231"/>
    </row>
    <row r="281" spans="7:12">
      <c r="G281" s="46">
        <v>211</v>
      </c>
      <c r="H281" s="230" t="s">
        <v>343</v>
      </c>
      <c r="I281" s="230"/>
      <c r="J281" s="230"/>
      <c r="K281" s="231" t="s">
        <v>179</v>
      </c>
      <c r="L281" s="231"/>
    </row>
    <row r="282" spans="7:12">
      <c r="G282" s="46">
        <v>212</v>
      </c>
      <c r="H282" s="230" t="s">
        <v>350</v>
      </c>
      <c r="I282" s="230"/>
      <c r="J282" s="230"/>
      <c r="K282" s="231" t="s">
        <v>179</v>
      </c>
      <c r="L282" s="231"/>
    </row>
    <row r="283" spans="7:12">
      <c r="G283" s="46">
        <v>213</v>
      </c>
      <c r="H283" s="224" t="s">
        <v>433</v>
      </c>
      <c r="I283" s="225"/>
      <c r="J283" s="226"/>
      <c r="K283" s="231" t="s">
        <v>178</v>
      </c>
      <c r="L283" s="231"/>
    </row>
    <row r="284" spans="7:12">
      <c r="G284" s="46">
        <v>214</v>
      </c>
      <c r="H284" s="224" t="s">
        <v>434</v>
      </c>
      <c r="I284" s="225"/>
      <c r="J284" s="226"/>
      <c r="K284" s="231" t="s">
        <v>178</v>
      </c>
      <c r="L284" s="231"/>
    </row>
    <row r="285" spans="7:12">
      <c r="G285" s="46">
        <v>215</v>
      </c>
      <c r="H285" s="35" t="s">
        <v>435</v>
      </c>
      <c r="I285" s="36"/>
      <c r="J285" s="37"/>
      <c r="K285" s="231" t="s">
        <v>178</v>
      </c>
      <c r="L285" s="231"/>
    </row>
    <row r="286" spans="7:12">
      <c r="G286" s="46">
        <v>216</v>
      </c>
      <c r="H286" s="230" t="s">
        <v>186</v>
      </c>
      <c r="I286" s="230"/>
      <c r="J286" s="230"/>
      <c r="K286" s="231" t="s">
        <v>179</v>
      </c>
      <c r="L286" s="231"/>
    </row>
    <row r="287" spans="7:12">
      <c r="G287" s="46">
        <v>217</v>
      </c>
      <c r="H287" s="230" t="s">
        <v>442</v>
      </c>
      <c r="I287" s="230"/>
      <c r="J287" s="230"/>
      <c r="K287" s="231" t="s">
        <v>178</v>
      </c>
      <c r="L287" s="231"/>
    </row>
    <row r="288" spans="7:12">
      <c r="G288" s="46">
        <v>218</v>
      </c>
      <c r="H288" s="230" t="s">
        <v>351</v>
      </c>
      <c r="I288" s="230"/>
      <c r="J288" s="230"/>
      <c r="K288" s="231" t="s">
        <v>178</v>
      </c>
      <c r="L288" s="231"/>
    </row>
    <row r="289" spans="7:12">
      <c r="G289" s="46">
        <v>219</v>
      </c>
      <c r="H289" s="230" t="s">
        <v>315</v>
      </c>
      <c r="I289" s="230"/>
      <c r="J289" s="230"/>
      <c r="K289" s="231" t="s">
        <v>178</v>
      </c>
      <c r="L289" s="231"/>
    </row>
    <row r="290" spans="7:12">
      <c r="G290" s="46">
        <v>220</v>
      </c>
      <c r="H290" s="230" t="s">
        <v>317</v>
      </c>
      <c r="I290" s="230"/>
      <c r="J290" s="230"/>
      <c r="K290" s="231" t="s">
        <v>178</v>
      </c>
      <c r="L290" s="231"/>
    </row>
    <row r="291" spans="7:12">
      <c r="G291" s="46">
        <v>221</v>
      </c>
      <c r="H291" s="230" t="s">
        <v>318</v>
      </c>
      <c r="I291" s="230"/>
      <c r="J291" s="230"/>
      <c r="K291" s="231" t="s">
        <v>178</v>
      </c>
      <c r="L291" s="231"/>
    </row>
    <row r="292" spans="7:12">
      <c r="G292" s="46">
        <v>222</v>
      </c>
      <c r="H292" s="230" t="s">
        <v>325</v>
      </c>
      <c r="I292" s="230"/>
      <c r="J292" s="230"/>
      <c r="K292" s="231" t="s">
        <v>178</v>
      </c>
      <c r="L292" s="231"/>
    </row>
    <row r="293" spans="7:12">
      <c r="G293" s="46">
        <v>223</v>
      </c>
      <c r="H293" s="230" t="s">
        <v>319</v>
      </c>
      <c r="I293" s="230"/>
      <c r="J293" s="230"/>
      <c r="K293" s="231" t="s">
        <v>178</v>
      </c>
      <c r="L293" s="231"/>
    </row>
    <row r="294" spans="7:12">
      <c r="G294" s="46">
        <v>224</v>
      </c>
      <c r="H294" s="224" t="s">
        <v>428</v>
      </c>
      <c r="I294" s="225"/>
      <c r="J294" s="226"/>
      <c r="K294" s="231" t="s">
        <v>178</v>
      </c>
      <c r="L294" s="231"/>
    </row>
    <row r="295" spans="7:12">
      <c r="G295" s="46">
        <v>225</v>
      </c>
      <c r="H295" s="224" t="s">
        <v>427</v>
      </c>
      <c r="I295" s="225"/>
      <c r="J295" s="226"/>
      <c r="K295" s="231" t="s">
        <v>178</v>
      </c>
      <c r="L295" s="231"/>
    </row>
    <row r="296" spans="7:12">
      <c r="G296" s="46">
        <v>226</v>
      </c>
      <c r="H296" s="224" t="s">
        <v>440</v>
      </c>
      <c r="I296" s="225"/>
      <c r="J296" s="226"/>
      <c r="K296" s="231" t="s">
        <v>178</v>
      </c>
      <c r="L296" s="231"/>
    </row>
    <row r="297" spans="7:12">
      <c r="G297" s="46">
        <v>227</v>
      </c>
      <c r="H297" s="230" t="s">
        <v>399</v>
      </c>
      <c r="I297" s="230"/>
      <c r="J297" s="230"/>
      <c r="K297" s="231" t="s">
        <v>178</v>
      </c>
      <c r="L297" s="231"/>
    </row>
    <row r="298" spans="7:12">
      <c r="G298" s="46">
        <v>228</v>
      </c>
      <c r="H298" s="230" t="s">
        <v>405</v>
      </c>
      <c r="I298" s="230"/>
      <c r="J298" s="230"/>
      <c r="K298" s="231" t="s">
        <v>179</v>
      </c>
      <c r="L298" s="231"/>
    </row>
    <row r="299" spans="7:12">
      <c r="G299" s="46">
        <v>229</v>
      </c>
      <c r="H299" s="230" t="s">
        <v>314</v>
      </c>
      <c r="I299" s="230"/>
      <c r="J299" s="230"/>
      <c r="K299" s="231" t="s">
        <v>179</v>
      </c>
      <c r="L299" s="231"/>
    </row>
    <row r="300" spans="7:12">
      <c r="G300" s="46">
        <v>230</v>
      </c>
      <c r="H300" s="230" t="s">
        <v>352</v>
      </c>
      <c r="I300" s="230"/>
      <c r="J300" s="230"/>
      <c r="K300" s="231" t="s">
        <v>178</v>
      </c>
      <c r="L300" s="231"/>
    </row>
    <row r="301" spans="7:12">
      <c r="G301" s="46">
        <v>231</v>
      </c>
      <c r="H301" s="224" t="s">
        <v>437</v>
      </c>
      <c r="I301" s="225"/>
      <c r="J301" s="226"/>
      <c r="K301" s="231" t="s">
        <v>178</v>
      </c>
      <c r="L301" s="231"/>
    </row>
    <row r="302" spans="7:12">
      <c r="G302" s="46">
        <v>232</v>
      </c>
      <c r="H302" s="230" t="s">
        <v>353</v>
      </c>
      <c r="I302" s="230"/>
      <c r="J302" s="230"/>
      <c r="K302" s="231" t="s">
        <v>179</v>
      </c>
      <c r="L302" s="231"/>
    </row>
    <row r="303" spans="7:12">
      <c r="G303" s="46">
        <v>233</v>
      </c>
      <c r="H303" s="224" t="s">
        <v>430</v>
      </c>
      <c r="I303" s="225"/>
      <c r="J303" s="226"/>
      <c r="K303" s="38" t="s">
        <v>179</v>
      </c>
      <c r="L303" s="38"/>
    </row>
    <row r="304" spans="7:12">
      <c r="G304" s="46">
        <v>234</v>
      </c>
      <c r="H304" s="224" t="s">
        <v>429</v>
      </c>
      <c r="I304" s="225"/>
      <c r="J304" s="226"/>
      <c r="K304" s="38" t="s">
        <v>179</v>
      </c>
      <c r="L304" s="38"/>
    </row>
    <row r="305" spans="7:12">
      <c r="G305" s="46">
        <v>235</v>
      </c>
      <c r="H305" s="230" t="s">
        <v>355</v>
      </c>
      <c r="I305" s="230"/>
      <c r="J305" s="230"/>
      <c r="K305" s="231" t="s">
        <v>179</v>
      </c>
      <c r="L305" s="231"/>
    </row>
    <row r="306" spans="7:12">
      <c r="G306" s="46">
        <v>236</v>
      </c>
      <c r="H306" s="224" t="s">
        <v>444</v>
      </c>
      <c r="I306" s="225"/>
      <c r="J306" s="226"/>
      <c r="K306" s="231" t="s">
        <v>178</v>
      </c>
      <c r="L306" s="231"/>
    </row>
    <row r="307" spans="7:12">
      <c r="G307" s="46">
        <v>237</v>
      </c>
      <c r="H307" s="230" t="s">
        <v>332</v>
      </c>
      <c r="I307" s="230"/>
      <c r="J307" s="230"/>
      <c r="K307" s="231" t="s">
        <v>179</v>
      </c>
      <c r="L307" s="231"/>
    </row>
    <row r="308" spans="7:12">
      <c r="G308" s="46">
        <v>238</v>
      </c>
      <c r="H308" s="230" t="s">
        <v>333</v>
      </c>
      <c r="I308" s="230"/>
      <c r="J308" s="230"/>
      <c r="K308" s="231" t="s">
        <v>179</v>
      </c>
      <c r="L308" s="231"/>
    </row>
    <row r="309" spans="7:12">
      <c r="G309" s="46">
        <v>239</v>
      </c>
      <c r="H309" s="230" t="s">
        <v>401</v>
      </c>
      <c r="I309" s="230"/>
      <c r="J309" s="230"/>
      <c r="K309" s="231" t="s">
        <v>179</v>
      </c>
      <c r="L309" s="231"/>
    </row>
    <row r="310" spans="7:12">
      <c r="G310" s="46">
        <v>240</v>
      </c>
      <c r="H310" s="230" t="s">
        <v>345</v>
      </c>
      <c r="I310" s="230"/>
      <c r="J310" s="230"/>
      <c r="K310" s="231" t="s">
        <v>178</v>
      </c>
      <c r="L310" s="231"/>
    </row>
    <row r="311" spans="7:12">
      <c r="G311" s="46">
        <v>241</v>
      </c>
      <c r="H311" s="224" t="s">
        <v>465</v>
      </c>
      <c r="I311" s="225"/>
      <c r="J311" s="226"/>
      <c r="K311" s="227"/>
      <c r="L311" s="228"/>
    </row>
    <row r="312" spans="7:12">
      <c r="G312" s="46">
        <v>242</v>
      </c>
      <c r="H312" s="230" t="s">
        <v>400</v>
      </c>
      <c r="I312" s="230"/>
      <c r="J312" s="230"/>
      <c r="K312" s="231" t="s">
        <v>178</v>
      </c>
      <c r="L312" s="231"/>
    </row>
    <row r="313" spans="7:12">
      <c r="G313" s="46">
        <v>243</v>
      </c>
      <c r="H313" s="224" t="s">
        <v>431</v>
      </c>
      <c r="I313" s="225"/>
      <c r="J313" s="226"/>
      <c r="K313" s="231" t="s">
        <v>178</v>
      </c>
      <c r="L313" s="231"/>
    </row>
    <row r="314" spans="7:12">
      <c r="G314" s="46">
        <v>244</v>
      </c>
      <c r="H314" s="230" t="s">
        <v>334</v>
      </c>
      <c r="I314" s="230"/>
      <c r="J314" s="230"/>
      <c r="K314" s="231" t="s">
        <v>178</v>
      </c>
      <c r="L314" s="231"/>
    </row>
    <row r="315" spans="7:12">
      <c r="G315" s="46">
        <v>245</v>
      </c>
      <c r="H315" s="230" t="s">
        <v>354</v>
      </c>
      <c r="I315" s="230"/>
      <c r="J315" s="230"/>
      <c r="K315" s="231" t="s">
        <v>178</v>
      </c>
      <c r="L315" s="231"/>
    </row>
    <row r="316" spans="7:12">
      <c r="G316" s="46">
        <v>246</v>
      </c>
      <c r="H316" s="230" t="s">
        <v>344</v>
      </c>
      <c r="I316" s="230"/>
      <c r="J316" s="230"/>
      <c r="K316" s="231" t="s">
        <v>178</v>
      </c>
      <c r="L316" s="231"/>
    </row>
    <row r="317" spans="7:12">
      <c r="G317" s="46">
        <v>247</v>
      </c>
      <c r="H317" s="224" t="s">
        <v>436</v>
      </c>
      <c r="I317" s="225"/>
      <c r="J317" s="226"/>
      <c r="K317" s="231" t="s">
        <v>178</v>
      </c>
      <c r="L317" s="231"/>
    </row>
    <row r="318" spans="7:12">
      <c r="G318" s="46">
        <v>248</v>
      </c>
      <c r="H318" s="230" t="s">
        <v>316</v>
      </c>
      <c r="I318" s="230"/>
      <c r="J318" s="230"/>
      <c r="K318" s="231" t="s">
        <v>178</v>
      </c>
      <c r="L318" s="231"/>
    </row>
    <row r="319" spans="7:12">
      <c r="G319" s="46">
        <v>249</v>
      </c>
      <c r="H319" s="230" t="s">
        <v>356</v>
      </c>
      <c r="I319" s="230"/>
      <c r="J319" s="230"/>
      <c r="K319" s="231" t="s">
        <v>178</v>
      </c>
      <c r="L319" s="231"/>
    </row>
    <row r="320" spans="7:12">
      <c r="G320" s="46">
        <v>250</v>
      </c>
      <c r="H320" s="230" t="s">
        <v>346</v>
      </c>
      <c r="I320" s="230"/>
      <c r="J320" s="230"/>
      <c r="K320" s="231" t="s">
        <v>179</v>
      </c>
      <c r="L320" s="231"/>
    </row>
    <row r="321" spans="4:12">
      <c r="G321" s="46">
        <v>251</v>
      </c>
      <c r="H321" s="230" t="s">
        <v>340</v>
      </c>
      <c r="I321" s="230"/>
      <c r="J321" s="230"/>
      <c r="K321" s="231" t="s">
        <v>179</v>
      </c>
      <c r="L321" s="231"/>
    </row>
    <row r="322" spans="4:12">
      <c r="G322" s="46">
        <v>252</v>
      </c>
      <c r="H322" s="230" t="s">
        <v>341</v>
      </c>
      <c r="I322" s="230"/>
      <c r="J322" s="230"/>
      <c r="K322" s="231" t="s">
        <v>179</v>
      </c>
      <c r="L322" s="231"/>
    </row>
    <row r="323" spans="4:12">
      <c r="G323" s="46">
        <v>253</v>
      </c>
      <c r="H323" s="230" t="s">
        <v>342</v>
      </c>
      <c r="I323" s="230"/>
      <c r="J323" s="230"/>
      <c r="K323" s="231" t="s">
        <v>179</v>
      </c>
      <c r="L323" s="231"/>
    </row>
    <row r="324" spans="4:12">
      <c r="G324" s="46">
        <v>254</v>
      </c>
      <c r="H324" s="230" t="s">
        <v>312</v>
      </c>
      <c r="I324" s="230"/>
      <c r="J324" s="230"/>
      <c r="K324" s="231" t="s">
        <v>179</v>
      </c>
      <c r="L324" s="231"/>
    </row>
    <row r="325" spans="4:12">
      <c r="G325" s="46">
        <v>255</v>
      </c>
      <c r="H325" s="230" t="s">
        <v>335</v>
      </c>
      <c r="I325" s="230"/>
      <c r="J325" s="230"/>
      <c r="K325" s="231" t="s">
        <v>179</v>
      </c>
      <c r="L325" s="231"/>
    </row>
    <row r="326" spans="4:12">
      <c r="G326" s="46">
        <v>256</v>
      </c>
      <c r="H326" s="241" t="s">
        <v>406</v>
      </c>
      <c r="I326" s="241"/>
      <c r="J326" s="241"/>
      <c r="K326" s="231" t="s">
        <v>179</v>
      </c>
      <c r="L326" s="231"/>
    </row>
    <row r="327" spans="4:12">
      <c r="G327" s="46">
        <v>257</v>
      </c>
      <c r="H327" s="230" t="s">
        <v>417</v>
      </c>
      <c r="I327" s="230"/>
      <c r="J327" s="230"/>
      <c r="K327" s="231" t="s">
        <v>178</v>
      </c>
      <c r="L327" s="231"/>
    </row>
    <row r="328" spans="4:12">
      <c r="G328" s="46">
        <v>258</v>
      </c>
      <c r="H328" s="231" t="s">
        <v>418</v>
      </c>
      <c r="I328" s="231"/>
      <c r="J328" s="231"/>
      <c r="K328" s="231" t="s">
        <v>178</v>
      </c>
      <c r="L328" s="231"/>
    </row>
    <row r="329" spans="4:12">
      <c r="H329" s="44"/>
      <c r="I329" s="15"/>
      <c r="J329" s="15"/>
      <c r="K329" s="15" t="s">
        <v>185</v>
      </c>
      <c r="L329" s="15"/>
    </row>
    <row r="330" spans="4:12">
      <c r="H330" s="44"/>
      <c r="I330" s="15"/>
      <c r="J330" s="15"/>
      <c r="K330" s="248" t="s">
        <v>247</v>
      </c>
      <c r="L330" s="250"/>
    </row>
    <row r="331" spans="4:12">
      <c r="H331" s="44"/>
      <c r="I331" s="15"/>
      <c r="J331" s="15"/>
      <c r="K331" s="248" t="s">
        <v>459</v>
      </c>
      <c r="L331" s="248"/>
    </row>
    <row r="332" spans="4:12">
      <c r="H332" s="44"/>
      <c r="I332" s="15"/>
      <c r="J332" s="15"/>
      <c r="K332" s="248" t="s">
        <v>184</v>
      </c>
      <c r="L332" s="248"/>
    </row>
    <row r="333" spans="4:12">
      <c r="H333" s="44"/>
      <c r="I333" s="15"/>
      <c r="J333" s="15"/>
      <c r="K333" s="15" t="s">
        <v>461</v>
      </c>
      <c r="L333" s="15"/>
    </row>
    <row r="334" spans="4:12">
      <c r="L334" s="8"/>
    </row>
    <row r="335" spans="4:12" ht="20.25">
      <c r="K335" s="50" t="s">
        <v>466</v>
      </c>
    </row>
    <row r="336" spans="4:12">
      <c r="D336" s="249"/>
      <c r="E336" s="249"/>
      <c r="F336" s="249"/>
      <c r="G336" s="249"/>
      <c r="H336" s="249"/>
      <c r="I336" s="249"/>
      <c r="J336" s="249"/>
      <c r="K336" s="249"/>
      <c r="L336" s="249"/>
    </row>
    <row r="338" spans="9:9">
      <c r="I338" s="5"/>
    </row>
  </sheetData>
  <mergeCells count="345">
    <mergeCell ref="H147:J147"/>
    <mergeCell ref="G130:L130"/>
    <mergeCell ref="H132:J132"/>
    <mergeCell ref="H135:J135"/>
    <mergeCell ref="H136:J136"/>
    <mergeCell ref="H146:J146"/>
    <mergeCell ref="K108:L108"/>
    <mergeCell ref="K109:L109"/>
    <mergeCell ref="K110:L110"/>
    <mergeCell ref="H145:J145"/>
    <mergeCell ref="H140:J140"/>
    <mergeCell ref="K113:L113"/>
    <mergeCell ref="H139:J139"/>
    <mergeCell ref="K123:L123"/>
    <mergeCell ref="K124:L124"/>
    <mergeCell ref="K125:L125"/>
    <mergeCell ref="I128:L128"/>
    <mergeCell ref="G115:L115"/>
    <mergeCell ref="H138:J138"/>
    <mergeCell ref="H133:J133"/>
    <mergeCell ref="H134:J134"/>
    <mergeCell ref="K119:L119"/>
    <mergeCell ref="K117:L117"/>
    <mergeCell ref="H137:J137"/>
    <mergeCell ref="K122:L122"/>
    <mergeCell ref="K127:L127"/>
    <mergeCell ref="G91:L91"/>
    <mergeCell ref="G86:L86"/>
    <mergeCell ref="G82:L82"/>
    <mergeCell ref="K89:L89"/>
    <mergeCell ref="K83:L83"/>
    <mergeCell ref="K97:L97"/>
    <mergeCell ref="K96:L96"/>
    <mergeCell ref="K126:L126"/>
    <mergeCell ref="K120:L120"/>
    <mergeCell ref="K121:L121"/>
    <mergeCell ref="K111:L111"/>
    <mergeCell ref="K112:L112"/>
    <mergeCell ref="K118:L118"/>
    <mergeCell ref="K107:L107"/>
    <mergeCell ref="K105:L105"/>
    <mergeCell ref="K106:L106"/>
    <mergeCell ref="G104:L104"/>
    <mergeCell ref="G103:L103"/>
    <mergeCell ref="K101:L101"/>
    <mergeCell ref="K80:L80"/>
    <mergeCell ref="K84:L84"/>
    <mergeCell ref="G100:L100"/>
    <mergeCell ref="K98:L98"/>
    <mergeCell ref="G87:L87"/>
    <mergeCell ref="K93:L93"/>
    <mergeCell ref="G95:L95"/>
    <mergeCell ref="K60:L60"/>
    <mergeCell ref="K61:L61"/>
    <mergeCell ref="G71:L71"/>
    <mergeCell ref="G68:L68"/>
    <mergeCell ref="G63:L63"/>
    <mergeCell ref="K65:L65"/>
    <mergeCell ref="G78:L78"/>
    <mergeCell ref="G72:L72"/>
    <mergeCell ref="K69:L69"/>
    <mergeCell ref="K74:L74"/>
    <mergeCell ref="G67:L67"/>
    <mergeCell ref="G77:L77"/>
    <mergeCell ref="G47:L47"/>
    <mergeCell ref="K50:L50"/>
    <mergeCell ref="K51:L51"/>
    <mergeCell ref="K75:L75"/>
    <mergeCell ref="K54:L54"/>
    <mergeCell ref="K56:L56"/>
    <mergeCell ref="K59:L59"/>
    <mergeCell ref="K53:L53"/>
    <mergeCell ref="K55:L55"/>
    <mergeCell ref="K57:L57"/>
    <mergeCell ref="K58:L58"/>
    <mergeCell ref="K1:L1"/>
    <mergeCell ref="K2:L2"/>
    <mergeCell ref="G3:L3"/>
    <mergeCell ref="G4:L4"/>
    <mergeCell ref="K6:L6"/>
    <mergeCell ref="K7:L7"/>
    <mergeCell ref="K8:L8"/>
    <mergeCell ref="G10:L10"/>
    <mergeCell ref="K45:L45"/>
    <mergeCell ref="K42:L42"/>
    <mergeCell ref="G31:L31"/>
    <mergeCell ref="K36:L36"/>
    <mergeCell ref="K33:L33"/>
    <mergeCell ref="I22:L22"/>
    <mergeCell ref="G27:L27"/>
    <mergeCell ref="H151:J151"/>
    <mergeCell ref="G5:L5"/>
    <mergeCell ref="K17:L17"/>
    <mergeCell ref="K18:L18"/>
    <mergeCell ref="G15:L15"/>
    <mergeCell ref="K12:L12"/>
    <mergeCell ref="K20:L20"/>
    <mergeCell ref="K44:L44"/>
    <mergeCell ref="K40:L40"/>
    <mergeCell ref="K43:L43"/>
    <mergeCell ref="G38:L38"/>
    <mergeCell ref="H148:J148"/>
    <mergeCell ref="G14:L14"/>
    <mergeCell ref="K21:L21"/>
    <mergeCell ref="H153:J153"/>
    <mergeCell ref="H141:J141"/>
    <mergeCell ref="H142:J142"/>
    <mergeCell ref="H143:J143"/>
    <mergeCell ref="H144:J144"/>
    <mergeCell ref="H150:J150"/>
    <mergeCell ref="H166:J166"/>
    <mergeCell ref="H152:J152"/>
    <mergeCell ref="K29:L29"/>
    <mergeCell ref="G23:L23"/>
    <mergeCell ref="K25:L25"/>
    <mergeCell ref="K19:L19"/>
    <mergeCell ref="K49:L49"/>
    <mergeCell ref="K52:L52"/>
    <mergeCell ref="K41:L41"/>
    <mergeCell ref="G35:L35"/>
    <mergeCell ref="H154:J154"/>
    <mergeCell ref="H196:J196"/>
    <mergeCell ref="H162:J162"/>
    <mergeCell ref="H163:J163"/>
    <mergeCell ref="K201:L201"/>
    <mergeCell ref="H149:J149"/>
    <mergeCell ref="H158:J158"/>
    <mergeCell ref="H159:J159"/>
    <mergeCell ref="G157:L157"/>
    <mergeCell ref="H155:J155"/>
    <mergeCell ref="H235:J235"/>
    <mergeCell ref="K235:L235"/>
    <mergeCell ref="H236:J236"/>
    <mergeCell ref="K236:L236"/>
    <mergeCell ref="H201:J201"/>
    <mergeCell ref="H160:J160"/>
    <mergeCell ref="H161:J161"/>
    <mergeCell ref="H217:J217"/>
    <mergeCell ref="H164:J164"/>
    <mergeCell ref="H165:J165"/>
    <mergeCell ref="K228:L228"/>
    <mergeCell ref="H227:J227"/>
    <mergeCell ref="K227:L227"/>
    <mergeCell ref="H234:J234"/>
    <mergeCell ref="K234:L234"/>
    <mergeCell ref="H230:J230"/>
    <mergeCell ref="H233:J233"/>
    <mergeCell ref="H232:J232"/>
    <mergeCell ref="K232:L232"/>
    <mergeCell ref="H231:J231"/>
    <mergeCell ref="H244:J244"/>
    <mergeCell ref="H218:J218"/>
    <mergeCell ref="H219:J219"/>
    <mergeCell ref="G224:L224"/>
    <mergeCell ref="H229:J229"/>
    <mergeCell ref="H228:J228"/>
    <mergeCell ref="H225:J225"/>
    <mergeCell ref="K225:L225"/>
    <mergeCell ref="H226:J226"/>
    <mergeCell ref="K226:L226"/>
    <mergeCell ref="K237:L237"/>
    <mergeCell ref="H240:J240"/>
    <mergeCell ref="H246:J246"/>
    <mergeCell ref="K246:L246"/>
    <mergeCell ref="H242:J242"/>
    <mergeCell ref="K242:L242"/>
    <mergeCell ref="H245:J245"/>
    <mergeCell ref="K245:L245"/>
    <mergeCell ref="H243:J243"/>
    <mergeCell ref="K243:L243"/>
    <mergeCell ref="K244:L244"/>
    <mergeCell ref="K252:L252"/>
    <mergeCell ref="H241:J241"/>
    <mergeCell ref="K241:L241"/>
    <mergeCell ref="K231:L231"/>
    <mergeCell ref="H239:J239"/>
    <mergeCell ref="K239:L239"/>
    <mergeCell ref="H238:J238"/>
    <mergeCell ref="K238:L238"/>
    <mergeCell ref="H237:J237"/>
    <mergeCell ref="H258:J258"/>
    <mergeCell ref="K258:L258"/>
    <mergeCell ref="K240:L240"/>
    <mergeCell ref="H256:J256"/>
    <mergeCell ref="K256:L256"/>
    <mergeCell ref="H251:J251"/>
    <mergeCell ref="K251:L251"/>
    <mergeCell ref="H255:J255"/>
    <mergeCell ref="K255:L255"/>
    <mergeCell ref="H252:J252"/>
    <mergeCell ref="H253:J253"/>
    <mergeCell ref="K253:L253"/>
    <mergeCell ref="H254:J254"/>
    <mergeCell ref="K254:L254"/>
    <mergeCell ref="H257:J257"/>
    <mergeCell ref="K257:L257"/>
    <mergeCell ref="H250:J250"/>
    <mergeCell ref="K250:L250"/>
    <mergeCell ref="H247:J247"/>
    <mergeCell ref="K247:L247"/>
    <mergeCell ref="H248:J248"/>
    <mergeCell ref="K248:L248"/>
    <mergeCell ref="H249:J249"/>
    <mergeCell ref="K249:L249"/>
    <mergeCell ref="H262:J262"/>
    <mergeCell ref="K262:L262"/>
    <mergeCell ref="H259:J259"/>
    <mergeCell ref="K259:L259"/>
    <mergeCell ref="H261:J261"/>
    <mergeCell ref="K261:L261"/>
    <mergeCell ref="H260:J260"/>
    <mergeCell ref="K260:L260"/>
    <mergeCell ref="H267:J267"/>
    <mergeCell ref="K267:L267"/>
    <mergeCell ref="H268:J268"/>
    <mergeCell ref="K268:L268"/>
    <mergeCell ref="H269:J269"/>
    <mergeCell ref="K269:L269"/>
    <mergeCell ref="H263:J263"/>
    <mergeCell ref="K263:L263"/>
    <mergeCell ref="H264:J264"/>
    <mergeCell ref="K264:L264"/>
    <mergeCell ref="H266:J266"/>
    <mergeCell ref="K266:L266"/>
    <mergeCell ref="H265:J265"/>
    <mergeCell ref="K265:L265"/>
    <mergeCell ref="H277:J277"/>
    <mergeCell ref="K277:L277"/>
    <mergeCell ref="K275:L275"/>
    <mergeCell ref="K276:L276"/>
    <mergeCell ref="H271:J271"/>
    <mergeCell ref="K271:L271"/>
    <mergeCell ref="H272:J272"/>
    <mergeCell ref="K272:L272"/>
    <mergeCell ref="H270:J270"/>
    <mergeCell ref="K270:L270"/>
    <mergeCell ref="H276:J276"/>
    <mergeCell ref="H273:J273"/>
    <mergeCell ref="K273:L273"/>
    <mergeCell ref="H274:J274"/>
    <mergeCell ref="K274:L274"/>
    <mergeCell ref="H275:J275"/>
    <mergeCell ref="H283:J283"/>
    <mergeCell ref="K283:L283"/>
    <mergeCell ref="H284:J284"/>
    <mergeCell ref="K284:L284"/>
    <mergeCell ref="H278:J278"/>
    <mergeCell ref="K278:L278"/>
    <mergeCell ref="K285:L285"/>
    <mergeCell ref="H291:J291"/>
    <mergeCell ref="H280:J280"/>
    <mergeCell ref="H279:J279"/>
    <mergeCell ref="K279:L279"/>
    <mergeCell ref="H281:J281"/>
    <mergeCell ref="H282:J282"/>
    <mergeCell ref="K282:L282"/>
    <mergeCell ref="K281:L281"/>
    <mergeCell ref="K280:L280"/>
    <mergeCell ref="H286:J286"/>
    <mergeCell ref="K297:L297"/>
    <mergeCell ref="H293:J293"/>
    <mergeCell ref="K286:L286"/>
    <mergeCell ref="K287:L287"/>
    <mergeCell ref="H287:J287"/>
    <mergeCell ref="H289:J289"/>
    <mergeCell ref="H295:J295"/>
    <mergeCell ref="K291:L291"/>
    <mergeCell ref="H292:J292"/>
    <mergeCell ref="H294:J294"/>
    <mergeCell ref="K292:L292"/>
    <mergeCell ref="K293:L293"/>
    <mergeCell ref="H296:J296"/>
    <mergeCell ref="K296:L296"/>
    <mergeCell ref="K301:L301"/>
    <mergeCell ref="H298:J298"/>
    <mergeCell ref="K298:L298"/>
    <mergeCell ref="K288:L288"/>
    <mergeCell ref="K290:L290"/>
    <mergeCell ref="K289:L289"/>
    <mergeCell ref="H288:J288"/>
    <mergeCell ref="K294:L294"/>
    <mergeCell ref="K295:L295"/>
    <mergeCell ref="H290:J290"/>
    <mergeCell ref="H307:J307"/>
    <mergeCell ref="K307:L307"/>
    <mergeCell ref="H306:J306"/>
    <mergeCell ref="K306:L306"/>
    <mergeCell ref="H297:J297"/>
    <mergeCell ref="H299:J299"/>
    <mergeCell ref="K299:L299"/>
    <mergeCell ref="H300:J300"/>
    <mergeCell ref="K300:L300"/>
    <mergeCell ref="H301:J301"/>
    <mergeCell ref="K302:L302"/>
    <mergeCell ref="H302:J302"/>
    <mergeCell ref="H305:J305"/>
    <mergeCell ref="K305:L305"/>
    <mergeCell ref="H303:J303"/>
    <mergeCell ref="H304:J304"/>
    <mergeCell ref="H314:J314"/>
    <mergeCell ref="K314:L314"/>
    <mergeCell ref="K308:L308"/>
    <mergeCell ref="H309:J309"/>
    <mergeCell ref="K309:L309"/>
    <mergeCell ref="H310:J310"/>
    <mergeCell ref="K310:L310"/>
    <mergeCell ref="H308:J308"/>
    <mergeCell ref="H311:J311"/>
    <mergeCell ref="K311:L311"/>
    <mergeCell ref="H312:J312"/>
    <mergeCell ref="K312:L312"/>
    <mergeCell ref="H313:J313"/>
    <mergeCell ref="K313:L313"/>
    <mergeCell ref="D336:L336"/>
    <mergeCell ref="H322:J322"/>
    <mergeCell ref="K322:L322"/>
    <mergeCell ref="H326:J326"/>
    <mergeCell ref="K326:L326"/>
    <mergeCell ref="H325:J325"/>
    <mergeCell ref="K325:L325"/>
    <mergeCell ref="K330:L330"/>
    <mergeCell ref="K331:L331"/>
    <mergeCell ref="K332:L332"/>
    <mergeCell ref="H316:J316"/>
    <mergeCell ref="K316:L316"/>
    <mergeCell ref="H315:J315"/>
    <mergeCell ref="K315:L315"/>
    <mergeCell ref="H320:J320"/>
    <mergeCell ref="K320:L320"/>
    <mergeCell ref="H317:J317"/>
    <mergeCell ref="K317:L317"/>
    <mergeCell ref="H318:J318"/>
    <mergeCell ref="K318:L318"/>
    <mergeCell ref="H323:J323"/>
    <mergeCell ref="K323:L323"/>
    <mergeCell ref="H321:J321"/>
    <mergeCell ref="K321:L321"/>
    <mergeCell ref="H319:J319"/>
    <mergeCell ref="K319:L319"/>
    <mergeCell ref="H328:J328"/>
    <mergeCell ref="K328:L328"/>
    <mergeCell ref="H324:J324"/>
    <mergeCell ref="K324:L324"/>
    <mergeCell ref="H327:J327"/>
    <mergeCell ref="K327:L327"/>
  </mergeCells>
  <phoneticPr fontId="1" type="noConversion"/>
  <pageMargins left="0.17" right="0.17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5"/>
  <sheetViews>
    <sheetView topLeftCell="A229" zoomScale="80" zoomScaleNormal="80" workbookViewId="0">
      <selection activeCell="C250" sqref="C250:D252"/>
    </sheetView>
  </sheetViews>
  <sheetFormatPr defaultRowHeight="18.75"/>
  <cols>
    <col min="1" max="1" width="7.85546875" style="40" customWidth="1"/>
    <col min="2" max="2" width="12.85546875" style="40" customWidth="1"/>
    <col min="3" max="3" width="63.28515625" style="40" customWidth="1"/>
    <col min="4" max="5" width="29.140625" style="40" customWidth="1"/>
    <col min="6" max="6" width="45.42578125" style="40" customWidth="1"/>
    <col min="7" max="7" width="18.7109375" style="40" customWidth="1"/>
    <col min="8" max="8" width="11" style="62" customWidth="1"/>
    <col min="9" max="9" width="19" style="74" customWidth="1"/>
    <col min="10" max="10" width="19.140625" style="62" customWidth="1"/>
  </cols>
  <sheetData>
    <row r="1" spans="1:10" s="58" customFormat="1" ht="53.25" customHeight="1">
      <c r="A1" s="217" t="s">
        <v>70</v>
      </c>
      <c r="B1" s="210" t="s">
        <v>467</v>
      </c>
      <c r="C1" s="210" t="s">
        <v>468</v>
      </c>
      <c r="D1" s="210" t="s">
        <v>469</v>
      </c>
      <c r="E1" s="210" t="s">
        <v>72</v>
      </c>
      <c r="F1" s="210" t="s">
        <v>73</v>
      </c>
      <c r="G1" s="212" t="s">
        <v>74</v>
      </c>
      <c r="H1" s="210" t="s">
        <v>39</v>
      </c>
      <c r="I1" s="88" t="s">
        <v>40</v>
      </c>
      <c r="J1" s="75" t="s">
        <v>421</v>
      </c>
    </row>
    <row r="2" spans="1:10" s="59" customFormat="1" ht="37.5" customHeight="1" thickBot="1">
      <c r="A2" s="218">
        <v>1</v>
      </c>
      <c r="B2" s="203">
        <v>2</v>
      </c>
      <c r="C2" s="203">
        <v>3</v>
      </c>
      <c r="D2" s="203">
        <v>4</v>
      </c>
      <c r="E2" s="203">
        <v>5</v>
      </c>
      <c r="F2" s="203">
        <v>6</v>
      </c>
      <c r="G2" s="205">
        <v>7</v>
      </c>
      <c r="H2" s="163">
        <v>8</v>
      </c>
      <c r="I2" s="163">
        <v>9</v>
      </c>
      <c r="J2" s="77">
        <v>10</v>
      </c>
    </row>
    <row r="3" spans="1:10" s="1" customFormat="1" ht="19.5" thickBot="1">
      <c r="A3" s="325" t="s">
        <v>649</v>
      </c>
      <c r="B3" s="325"/>
      <c r="C3" s="325"/>
      <c r="D3" s="325"/>
      <c r="E3" s="325"/>
      <c r="F3" s="325"/>
      <c r="G3" s="325"/>
      <c r="H3" s="175"/>
      <c r="I3" s="193"/>
      <c r="J3" s="175"/>
    </row>
    <row r="4" spans="1:10" s="1" customFormat="1">
      <c r="A4" s="211"/>
      <c r="B4" s="209" t="s">
        <v>530</v>
      </c>
      <c r="C4" s="209" t="s">
        <v>643</v>
      </c>
      <c r="D4" s="209"/>
      <c r="E4" s="209"/>
      <c r="F4" s="160"/>
      <c r="G4" s="102"/>
      <c r="H4" s="209"/>
      <c r="I4" s="103"/>
      <c r="J4" s="104"/>
    </row>
    <row r="5" spans="1:10" s="1" customFormat="1" ht="37.5">
      <c r="A5" s="106"/>
      <c r="B5" s="202" t="s">
        <v>567</v>
      </c>
      <c r="C5" s="202" t="s">
        <v>568</v>
      </c>
      <c r="D5" s="202"/>
      <c r="E5" s="202"/>
      <c r="F5" s="202"/>
      <c r="G5" s="204"/>
      <c r="H5" s="161"/>
      <c r="I5" s="86"/>
      <c r="J5" s="76"/>
    </row>
    <row r="6" spans="1:10" s="1" customFormat="1" ht="37.5">
      <c r="A6" s="106"/>
      <c r="B6" s="202" t="s">
        <v>566</v>
      </c>
      <c r="C6" s="202" t="s">
        <v>569</v>
      </c>
      <c r="D6" s="202"/>
      <c r="E6" s="202"/>
      <c r="F6" s="202"/>
      <c r="G6" s="204"/>
      <c r="H6" s="161"/>
      <c r="I6" s="86"/>
      <c r="J6" s="76"/>
    </row>
    <row r="7" spans="1:10" s="1" customFormat="1" ht="37.5">
      <c r="A7" s="106">
        <v>1</v>
      </c>
      <c r="B7" s="96" t="s">
        <v>565</v>
      </c>
      <c r="C7" s="96" t="s">
        <v>570</v>
      </c>
      <c r="D7" s="96" t="s">
        <v>144</v>
      </c>
      <c r="E7" s="202" t="s">
        <v>144</v>
      </c>
      <c r="F7" s="202" t="s">
        <v>617</v>
      </c>
      <c r="G7" s="204" t="s">
        <v>78</v>
      </c>
      <c r="H7" s="161">
        <v>1</v>
      </c>
      <c r="I7" s="86">
        <v>37</v>
      </c>
      <c r="J7" s="105">
        <f>I7*H7</f>
        <v>37</v>
      </c>
    </row>
    <row r="8" spans="1:10" s="1" customFormat="1" ht="37.5" customHeight="1">
      <c r="A8" s="207"/>
      <c r="B8" s="161" t="s">
        <v>598</v>
      </c>
      <c r="C8" s="161" t="s">
        <v>601</v>
      </c>
      <c r="D8" s="202"/>
      <c r="E8" s="202"/>
      <c r="F8" s="202"/>
      <c r="G8" s="204"/>
      <c r="H8" s="161"/>
      <c r="I8" s="86"/>
      <c r="J8" s="76"/>
    </row>
    <row r="9" spans="1:10" s="1" customFormat="1">
      <c r="A9" s="207"/>
      <c r="B9" s="161" t="s">
        <v>603</v>
      </c>
      <c r="C9" s="161" t="s">
        <v>604</v>
      </c>
      <c r="D9" s="161"/>
      <c r="E9" s="161"/>
      <c r="F9" s="202"/>
      <c r="G9" s="204"/>
      <c r="H9" s="161"/>
      <c r="I9" s="86"/>
      <c r="J9" s="76"/>
    </row>
    <row r="10" spans="1:10" s="1" customFormat="1">
      <c r="A10" s="207">
        <v>2</v>
      </c>
      <c r="B10" s="216" t="s">
        <v>602</v>
      </c>
      <c r="C10" s="216" t="s">
        <v>606</v>
      </c>
      <c r="D10" s="216" t="s">
        <v>605</v>
      </c>
      <c r="E10" s="161" t="s">
        <v>41</v>
      </c>
      <c r="F10" s="202" t="s">
        <v>50</v>
      </c>
      <c r="G10" s="204" t="s">
        <v>162</v>
      </c>
      <c r="H10" s="161">
        <v>1</v>
      </c>
      <c r="I10" s="86">
        <v>81.5</v>
      </c>
      <c r="J10" s="105">
        <f>I10*H10</f>
        <v>81.5</v>
      </c>
    </row>
    <row r="11" spans="1:10" s="1" customFormat="1" ht="37.5">
      <c r="A11" s="207"/>
      <c r="B11" s="161" t="s">
        <v>599</v>
      </c>
      <c r="C11" s="202" t="s">
        <v>600</v>
      </c>
      <c r="D11" s="202"/>
      <c r="E11" s="202"/>
      <c r="F11" s="202"/>
      <c r="G11" s="204"/>
      <c r="H11" s="161"/>
      <c r="I11" s="86"/>
      <c r="J11" s="76"/>
    </row>
    <row r="12" spans="1:10" s="1" customFormat="1" ht="37.5">
      <c r="A12" s="207">
        <v>3</v>
      </c>
      <c r="B12" s="216" t="s">
        <v>596</v>
      </c>
      <c r="C12" s="216" t="s">
        <v>597</v>
      </c>
      <c r="D12" s="96" t="s">
        <v>167</v>
      </c>
      <c r="E12" s="202" t="s">
        <v>167</v>
      </c>
      <c r="F12" s="202" t="s">
        <v>618</v>
      </c>
      <c r="G12" s="204" t="s">
        <v>171</v>
      </c>
      <c r="H12" s="161">
        <v>1</v>
      </c>
      <c r="I12" s="86">
        <v>33.299999999999997</v>
      </c>
      <c r="J12" s="105">
        <f>I12*H12</f>
        <v>33.299999999999997</v>
      </c>
    </row>
    <row r="13" spans="1:10" s="1" customFormat="1">
      <c r="A13" s="207"/>
      <c r="B13" s="216" t="s">
        <v>518</v>
      </c>
      <c r="C13" s="216" t="s">
        <v>644</v>
      </c>
      <c r="D13" s="216"/>
      <c r="E13" s="161"/>
      <c r="F13" s="202"/>
      <c r="G13" s="162"/>
      <c r="H13" s="216"/>
      <c r="I13" s="95"/>
      <c r="J13" s="76"/>
    </row>
    <row r="14" spans="1:10" s="1" customFormat="1">
      <c r="A14" s="207"/>
      <c r="B14" s="161" t="s">
        <v>653</v>
      </c>
      <c r="C14" s="161" t="s">
        <v>654</v>
      </c>
      <c r="D14" s="161"/>
      <c r="E14" s="161"/>
      <c r="F14" s="202"/>
      <c r="G14" s="162"/>
      <c r="H14" s="161"/>
      <c r="I14" s="86"/>
      <c r="J14" s="76"/>
    </row>
    <row r="15" spans="1:10" s="1" customFormat="1">
      <c r="A15" s="207"/>
      <c r="B15" s="161" t="s">
        <v>656</v>
      </c>
      <c r="C15" s="161" t="s">
        <v>655</v>
      </c>
      <c r="D15" s="161"/>
      <c r="E15" s="161"/>
      <c r="F15" s="202"/>
      <c r="G15" s="162"/>
      <c r="H15" s="161"/>
      <c r="I15" s="86"/>
      <c r="J15" s="76"/>
    </row>
    <row r="16" spans="1:10" s="1" customFormat="1" ht="56.25">
      <c r="A16" s="207">
        <v>4</v>
      </c>
      <c r="B16" s="216" t="s">
        <v>657</v>
      </c>
      <c r="C16" s="216" t="s">
        <v>658</v>
      </c>
      <c r="D16" s="96" t="s">
        <v>659</v>
      </c>
      <c r="E16" s="202" t="s">
        <v>659</v>
      </c>
      <c r="F16" s="202" t="s">
        <v>51</v>
      </c>
      <c r="G16" s="162" t="s">
        <v>660</v>
      </c>
      <c r="H16" s="161">
        <v>1</v>
      </c>
      <c r="I16" s="86">
        <v>61.4</v>
      </c>
      <c r="J16" s="105">
        <f>I16*H16</f>
        <v>61.4</v>
      </c>
    </row>
    <row r="17" spans="1:10" s="1" customFormat="1">
      <c r="A17" s="207"/>
      <c r="B17" s="161" t="s">
        <v>519</v>
      </c>
      <c r="C17" s="161" t="s">
        <v>520</v>
      </c>
      <c r="D17" s="161"/>
      <c r="E17" s="161"/>
      <c r="F17" s="202"/>
      <c r="G17" s="162"/>
      <c r="H17" s="161"/>
      <c r="I17" s="86"/>
      <c r="J17" s="76"/>
    </row>
    <row r="18" spans="1:10" s="1" customFormat="1" ht="37.5" customHeight="1">
      <c r="A18" s="207"/>
      <c r="B18" s="161" t="s">
        <v>521</v>
      </c>
      <c r="C18" s="161" t="s">
        <v>522</v>
      </c>
      <c r="D18" s="161"/>
      <c r="E18" s="161"/>
      <c r="F18" s="202"/>
      <c r="G18" s="162"/>
      <c r="H18" s="161"/>
      <c r="I18" s="86"/>
      <c r="J18" s="76"/>
    </row>
    <row r="19" spans="1:10" s="1" customFormat="1">
      <c r="A19" s="207">
        <v>5</v>
      </c>
      <c r="B19" s="216" t="s">
        <v>523</v>
      </c>
      <c r="C19" s="216" t="s">
        <v>524</v>
      </c>
      <c r="D19" s="216" t="s">
        <v>105</v>
      </c>
      <c r="E19" s="161" t="s">
        <v>357</v>
      </c>
      <c r="F19" s="161" t="s">
        <v>52</v>
      </c>
      <c r="G19" s="162" t="s">
        <v>80</v>
      </c>
      <c r="H19" s="161">
        <v>1</v>
      </c>
      <c r="I19" s="86">
        <v>27.55</v>
      </c>
      <c r="J19" s="105">
        <f>I19*H19</f>
        <v>27.55</v>
      </c>
    </row>
    <row r="20" spans="1:10" s="1" customFormat="1" ht="37.5">
      <c r="A20" s="207">
        <v>6</v>
      </c>
      <c r="B20" s="216" t="s">
        <v>523</v>
      </c>
      <c r="C20" s="216" t="s">
        <v>524</v>
      </c>
      <c r="D20" s="216" t="s">
        <v>105</v>
      </c>
      <c r="E20" s="161" t="s">
        <v>357</v>
      </c>
      <c r="F20" s="161" t="s">
        <v>0</v>
      </c>
      <c r="G20" s="204" t="s">
        <v>171</v>
      </c>
      <c r="H20" s="161">
        <v>1</v>
      </c>
      <c r="I20" s="86">
        <v>46</v>
      </c>
      <c r="J20" s="105">
        <f>I20*H20</f>
        <v>46</v>
      </c>
    </row>
    <row r="21" spans="1:10" s="1" customFormat="1" ht="37.5" customHeight="1">
      <c r="A21" s="207"/>
      <c r="B21" s="161" t="s">
        <v>593</v>
      </c>
      <c r="C21" s="161" t="s">
        <v>595</v>
      </c>
      <c r="D21" s="216"/>
      <c r="E21" s="161"/>
      <c r="F21" s="202"/>
      <c r="G21" s="162"/>
      <c r="H21" s="161"/>
      <c r="I21" s="86"/>
      <c r="J21" s="76"/>
    </row>
    <row r="22" spans="1:10" s="1" customFormat="1" ht="37.5" customHeight="1">
      <c r="A22" s="207">
        <v>7</v>
      </c>
      <c r="B22" s="216" t="s">
        <v>592</v>
      </c>
      <c r="C22" s="216" t="s">
        <v>594</v>
      </c>
      <c r="D22" s="216" t="s">
        <v>165</v>
      </c>
      <c r="E22" s="161" t="s">
        <v>165</v>
      </c>
      <c r="F22" s="202" t="s">
        <v>53</v>
      </c>
      <c r="G22" s="162" t="s">
        <v>162</v>
      </c>
      <c r="H22" s="161">
        <v>1</v>
      </c>
      <c r="I22" s="86">
        <v>35.4</v>
      </c>
      <c r="J22" s="105">
        <f>I22*H22</f>
        <v>35.4</v>
      </c>
    </row>
    <row r="23" spans="1:10" s="1" customFormat="1" ht="37.5">
      <c r="A23" s="207">
        <v>8</v>
      </c>
      <c r="B23" s="216" t="s">
        <v>592</v>
      </c>
      <c r="C23" s="216" t="s">
        <v>594</v>
      </c>
      <c r="D23" s="216" t="s">
        <v>165</v>
      </c>
      <c r="E23" s="161" t="s">
        <v>165</v>
      </c>
      <c r="F23" s="161" t="s">
        <v>38</v>
      </c>
      <c r="G23" s="204" t="s">
        <v>171</v>
      </c>
      <c r="H23" s="161">
        <v>1</v>
      </c>
      <c r="I23" s="86">
        <v>43.3</v>
      </c>
      <c r="J23" s="105">
        <f>I23*H23</f>
        <v>43.3</v>
      </c>
    </row>
    <row r="24" spans="1:10" s="1" customFormat="1">
      <c r="A24" s="207"/>
      <c r="B24" s="216" t="s">
        <v>478</v>
      </c>
      <c r="C24" s="216" t="s">
        <v>645</v>
      </c>
      <c r="D24" s="216"/>
      <c r="E24" s="161"/>
      <c r="F24" s="161"/>
      <c r="G24" s="162"/>
      <c r="H24" s="216"/>
      <c r="I24" s="95"/>
      <c r="J24" s="76"/>
    </row>
    <row r="25" spans="1:10" s="1" customFormat="1" ht="18.75" customHeight="1">
      <c r="A25" s="207"/>
      <c r="B25" s="161" t="s">
        <v>479</v>
      </c>
      <c r="C25" s="161" t="s">
        <v>497</v>
      </c>
      <c r="D25" s="216"/>
      <c r="E25" s="161"/>
      <c r="F25" s="161"/>
      <c r="G25" s="162"/>
      <c r="H25" s="161"/>
      <c r="I25" s="86"/>
      <c r="J25" s="76"/>
    </row>
    <row r="26" spans="1:10" s="1" customFormat="1">
      <c r="A26" s="207"/>
      <c r="B26" s="161" t="s">
        <v>537</v>
      </c>
      <c r="C26" s="161" t="s">
        <v>496</v>
      </c>
      <c r="D26" s="216"/>
      <c r="E26" s="161"/>
      <c r="F26" s="161"/>
      <c r="G26" s="162"/>
      <c r="H26" s="161"/>
      <c r="I26" s="86"/>
      <c r="J26" s="76"/>
    </row>
    <row r="27" spans="1:10" s="1" customFormat="1" ht="37.5">
      <c r="A27" s="207">
        <v>9</v>
      </c>
      <c r="B27" s="216" t="s">
        <v>470</v>
      </c>
      <c r="C27" s="96" t="s">
        <v>495</v>
      </c>
      <c r="D27" s="216" t="s">
        <v>77</v>
      </c>
      <c r="E27" s="161" t="s">
        <v>77</v>
      </c>
      <c r="F27" s="161" t="s">
        <v>54</v>
      </c>
      <c r="G27" s="204" t="s">
        <v>163</v>
      </c>
      <c r="H27" s="161">
        <v>1</v>
      </c>
      <c r="I27" s="86">
        <v>233.5</v>
      </c>
      <c r="J27" s="105">
        <f>I27*H27</f>
        <v>233.5</v>
      </c>
    </row>
    <row r="28" spans="1:10" s="1" customFormat="1" ht="37.5">
      <c r="A28" s="207"/>
      <c r="B28" s="161" t="s">
        <v>542</v>
      </c>
      <c r="C28" s="202" t="s">
        <v>544</v>
      </c>
      <c r="D28" s="161"/>
      <c r="E28" s="161"/>
      <c r="F28" s="161"/>
      <c r="G28" s="204"/>
      <c r="H28" s="161"/>
      <c r="I28" s="86"/>
      <c r="J28" s="76"/>
    </row>
    <row r="29" spans="1:10" s="1" customFormat="1" ht="33" customHeight="1">
      <c r="A29" s="207">
        <v>10</v>
      </c>
      <c r="B29" s="216" t="s">
        <v>545</v>
      </c>
      <c r="C29" s="96" t="s">
        <v>543</v>
      </c>
      <c r="D29" s="216" t="s">
        <v>116</v>
      </c>
      <c r="E29" s="202" t="s">
        <v>362</v>
      </c>
      <c r="F29" s="202" t="s">
        <v>620</v>
      </c>
      <c r="G29" s="204" t="s">
        <v>78</v>
      </c>
      <c r="H29" s="161">
        <v>1</v>
      </c>
      <c r="I29" s="86">
        <v>63.45</v>
      </c>
      <c r="J29" s="105">
        <f>I29*H29</f>
        <v>63.45</v>
      </c>
    </row>
    <row r="30" spans="1:10" s="1" customFormat="1" ht="37.5">
      <c r="A30" s="207">
        <v>11</v>
      </c>
      <c r="B30" s="216" t="s">
        <v>545</v>
      </c>
      <c r="C30" s="96" t="s">
        <v>543</v>
      </c>
      <c r="D30" s="216" t="s">
        <v>194</v>
      </c>
      <c r="E30" s="161" t="s">
        <v>42</v>
      </c>
      <c r="F30" s="202" t="s">
        <v>621</v>
      </c>
      <c r="G30" s="204" t="s">
        <v>78</v>
      </c>
      <c r="H30" s="161">
        <v>1</v>
      </c>
      <c r="I30" s="86">
        <v>41.9</v>
      </c>
      <c r="J30" s="105">
        <f>I30*H30</f>
        <v>41.9</v>
      </c>
    </row>
    <row r="31" spans="1:10" s="1" customFormat="1">
      <c r="A31" s="207"/>
      <c r="B31" s="161" t="s">
        <v>538</v>
      </c>
      <c r="C31" s="202" t="s">
        <v>539</v>
      </c>
      <c r="D31" s="161"/>
      <c r="E31" s="161"/>
      <c r="F31" s="161"/>
      <c r="G31" s="204"/>
      <c r="H31" s="161"/>
      <c r="I31" s="86"/>
      <c r="J31" s="76"/>
    </row>
    <row r="32" spans="1:10" s="1" customFormat="1" ht="37.5" customHeight="1">
      <c r="A32" s="207">
        <v>12</v>
      </c>
      <c r="B32" s="216" t="s">
        <v>540</v>
      </c>
      <c r="C32" s="96" t="s">
        <v>541</v>
      </c>
      <c r="D32" s="216" t="s">
        <v>113</v>
      </c>
      <c r="E32" s="202" t="s">
        <v>43</v>
      </c>
      <c r="F32" s="202" t="s">
        <v>55</v>
      </c>
      <c r="G32" s="204" t="s">
        <v>163</v>
      </c>
      <c r="H32" s="161">
        <v>1</v>
      </c>
      <c r="I32" s="86">
        <v>135</v>
      </c>
      <c r="J32" s="105">
        <f>I32*H32</f>
        <v>135</v>
      </c>
    </row>
    <row r="33" spans="1:10" s="1" customFormat="1" ht="37.5">
      <c r="A33" s="207">
        <v>13</v>
      </c>
      <c r="B33" s="216" t="s">
        <v>540</v>
      </c>
      <c r="C33" s="96" t="s">
        <v>541</v>
      </c>
      <c r="D33" s="216" t="s">
        <v>113</v>
      </c>
      <c r="E33" s="161" t="s">
        <v>358</v>
      </c>
      <c r="F33" s="161" t="s">
        <v>114</v>
      </c>
      <c r="G33" s="204" t="s">
        <v>209</v>
      </c>
      <c r="H33" s="161">
        <v>1</v>
      </c>
      <c r="I33" s="86">
        <v>17</v>
      </c>
      <c r="J33" s="105">
        <f>I33*H33</f>
        <v>17</v>
      </c>
    </row>
    <row r="34" spans="1:10" s="1" customFormat="1">
      <c r="A34" s="207"/>
      <c r="B34" s="216" t="s">
        <v>561</v>
      </c>
      <c r="C34" s="202" t="s">
        <v>563</v>
      </c>
      <c r="D34" s="202"/>
      <c r="E34" s="202"/>
      <c r="F34" s="202"/>
      <c r="G34" s="204"/>
      <c r="H34" s="161"/>
      <c r="I34" s="86"/>
      <c r="J34" s="76"/>
    </row>
    <row r="35" spans="1:10" s="1" customFormat="1" ht="37.5">
      <c r="A35" s="207">
        <v>14</v>
      </c>
      <c r="B35" s="216" t="s">
        <v>562</v>
      </c>
      <c r="C35" s="96" t="s">
        <v>564</v>
      </c>
      <c r="D35" s="96" t="s">
        <v>413</v>
      </c>
      <c r="E35" s="202" t="s">
        <v>196</v>
      </c>
      <c r="F35" s="202" t="s">
        <v>622</v>
      </c>
      <c r="G35" s="204" t="s">
        <v>198</v>
      </c>
      <c r="H35" s="161">
        <v>1</v>
      </c>
      <c r="I35" s="86">
        <v>27.5</v>
      </c>
      <c r="J35" s="105">
        <f>I35*H35</f>
        <v>27.5</v>
      </c>
    </row>
    <row r="36" spans="1:10" s="1" customFormat="1">
      <c r="A36" s="207"/>
      <c r="B36" s="161" t="s">
        <v>576</v>
      </c>
      <c r="C36" s="161" t="s">
        <v>579</v>
      </c>
      <c r="D36" s="161"/>
      <c r="E36" s="161"/>
      <c r="F36" s="161"/>
      <c r="G36" s="204"/>
      <c r="H36" s="161"/>
      <c r="I36" s="86"/>
      <c r="J36" s="76"/>
    </row>
    <row r="37" spans="1:10" s="1" customFormat="1">
      <c r="A37" s="207"/>
      <c r="B37" s="161" t="s">
        <v>577</v>
      </c>
      <c r="C37" s="161" t="s">
        <v>580</v>
      </c>
      <c r="D37" s="161"/>
      <c r="E37" s="161"/>
      <c r="F37" s="161"/>
      <c r="G37" s="204"/>
      <c r="H37" s="161"/>
      <c r="I37" s="86"/>
      <c r="J37" s="76"/>
    </row>
    <row r="38" spans="1:10" s="1" customFormat="1" ht="18.75" customHeight="1">
      <c r="A38" s="207">
        <v>15</v>
      </c>
      <c r="B38" s="216" t="s">
        <v>578</v>
      </c>
      <c r="C38" s="216" t="s">
        <v>504</v>
      </c>
      <c r="D38" s="216" t="s">
        <v>154</v>
      </c>
      <c r="E38" s="161" t="s">
        <v>154</v>
      </c>
      <c r="F38" s="161" t="s">
        <v>623</v>
      </c>
      <c r="G38" s="204" t="s">
        <v>619</v>
      </c>
      <c r="H38" s="161">
        <v>1</v>
      </c>
      <c r="I38" s="86">
        <v>27.5</v>
      </c>
      <c r="J38" s="105">
        <f>I38*H38</f>
        <v>27.5</v>
      </c>
    </row>
    <row r="39" spans="1:10" s="56" customFormat="1">
      <c r="A39" s="207"/>
      <c r="B39" s="161" t="s">
        <v>525</v>
      </c>
      <c r="C39" s="202" t="s">
        <v>526</v>
      </c>
      <c r="D39" s="161"/>
      <c r="E39" s="161"/>
      <c r="F39" s="202"/>
      <c r="G39" s="204"/>
      <c r="H39" s="161"/>
      <c r="I39" s="86"/>
      <c r="J39" s="76"/>
    </row>
    <row r="40" spans="1:10" s="1" customFormat="1">
      <c r="A40" s="207"/>
      <c r="B40" s="161" t="s">
        <v>527</v>
      </c>
      <c r="C40" s="202" t="s">
        <v>526</v>
      </c>
      <c r="D40" s="161"/>
      <c r="E40" s="161"/>
      <c r="F40" s="202"/>
      <c r="G40" s="204"/>
      <c r="H40" s="161"/>
      <c r="I40" s="86"/>
      <c r="J40" s="76"/>
    </row>
    <row r="41" spans="1:10" s="1" customFormat="1" ht="37.5">
      <c r="A41" s="207">
        <v>16</v>
      </c>
      <c r="B41" s="216" t="s">
        <v>528</v>
      </c>
      <c r="C41" s="96" t="s">
        <v>529</v>
      </c>
      <c r="D41" s="216" t="s">
        <v>108</v>
      </c>
      <c r="E41" s="161" t="s">
        <v>109</v>
      </c>
      <c r="F41" s="202" t="s">
        <v>624</v>
      </c>
      <c r="G41" s="204" t="s">
        <v>78</v>
      </c>
      <c r="H41" s="161">
        <v>1</v>
      </c>
      <c r="I41" s="86">
        <v>25.57</v>
      </c>
      <c r="J41" s="105">
        <f>I41*H41</f>
        <v>25.57</v>
      </c>
    </row>
    <row r="42" spans="1:10" s="1" customFormat="1">
      <c r="A42" s="207"/>
      <c r="B42" s="161" t="s">
        <v>512</v>
      </c>
      <c r="C42" s="202" t="s">
        <v>513</v>
      </c>
      <c r="D42" s="161"/>
      <c r="E42" s="161"/>
      <c r="F42" s="161"/>
      <c r="G42" s="204"/>
      <c r="H42" s="161"/>
      <c r="I42" s="86"/>
      <c r="J42" s="76"/>
    </row>
    <row r="43" spans="1:10" s="1" customFormat="1">
      <c r="A43" s="207"/>
      <c r="B43" s="161" t="s">
        <v>514</v>
      </c>
      <c r="C43" s="202" t="s">
        <v>515</v>
      </c>
      <c r="D43" s="161"/>
      <c r="E43" s="161"/>
      <c r="F43" s="161"/>
      <c r="G43" s="204"/>
      <c r="H43" s="161"/>
      <c r="I43" s="86"/>
      <c r="J43" s="76"/>
    </row>
    <row r="44" spans="1:10" s="1" customFormat="1" ht="75">
      <c r="A44" s="207">
        <v>17</v>
      </c>
      <c r="B44" s="216" t="s">
        <v>516</v>
      </c>
      <c r="C44" s="96" t="s">
        <v>517</v>
      </c>
      <c r="D44" s="216" t="s">
        <v>101</v>
      </c>
      <c r="E44" s="161" t="s">
        <v>44</v>
      </c>
      <c r="F44" s="202" t="s">
        <v>56</v>
      </c>
      <c r="G44" s="162" t="s">
        <v>249</v>
      </c>
      <c r="H44" s="161">
        <v>1</v>
      </c>
      <c r="I44" s="86">
        <v>40</v>
      </c>
      <c r="J44" s="105">
        <f>I44*H44</f>
        <v>40</v>
      </c>
    </row>
    <row r="45" spans="1:10" s="1" customFormat="1" ht="37.5">
      <c r="A45" s="207"/>
      <c r="B45" s="161" t="s">
        <v>532</v>
      </c>
      <c r="C45" s="202" t="s">
        <v>533</v>
      </c>
      <c r="D45" s="161"/>
      <c r="E45" s="161"/>
      <c r="F45" s="202"/>
      <c r="G45" s="162"/>
      <c r="H45" s="161"/>
      <c r="I45" s="86"/>
      <c r="J45" s="76"/>
    </row>
    <row r="46" spans="1:10" s="1" customFormat="1">
      <c r="A46" s="207"/>
      <c r="B46" s="161" t="s">
        <v>534</v>
      </c>
      <c r="C46" s="202" t="s">
        <v>535</v>
      </c>
      <c r="D46" s="161"/>
      <c r="E46" s="161"/>
      <c r="F46" s="202"/>
      <c r="G46" s="162"/>
      <c r="H46" s="161"/>
      <c r="I46" s="86"/>
      <c r="J46" s="76"/>
    </row>
    <row r="47" spans="1:10" s="1" customFormat="1" ht="37.5">
      <c r="A47" s="207">
        <v>18</v>
      </c>
      <c r="B47" s="216" t="s">
        <v>536</v>
      </c>
      <c r="C47" s="96" t="s">
        <v>535</v>
      </c>
      <c r="D47" s="216" t="s">
        <v>111</v>
      </c>
      <c r="E47" s="161" t="s">
        <v>111</v>
      </c>
      <c r="F47" s="161" t="s">
        <v>625</v>
      </c>
      <c r="G47" s="204" t="s">
        <v>208</v>
      </c>
      <c r="H47" s="161">
        <v>1</v>
      </c>
      <c r="I47" s="86">
        <v>15</v>
      </c>
      <c r="J47" s="105">
        <f>I47*H47</f>
        <v>15</v>
      </c>
    </row>
    <row r="48" spans="1:10" s="1" customFormat="1">
      <c r="A48" s="207"/>
      <c r="B48" s="96" t="s">
        <v>498</v>
      </c>
      <c r="C48" s="96" t="s">
        <v>499</v>
      </c>
      <c r="D48" s="216"/>
      <c r="E48" s="161"/>
      <c r="F48" s="202"/>
      <c r="G48" s="204"/>
      <c r="H48" s="216"/>
      <c r="I48" s="95"/>
      <c r="J48" s="76"/>
    </row>
    <row r="49" spans="1:10" s="1" customFormat="1" ht="37.5">
      <c r="A49" s="207"/>
      <c r="B49" s="202" t="s">
        <v>506</v>
      </c>
      <c r="C49" s="202" t="s">
        <v>507</v>
      </c>
      <c r="D49" s="161"/>
      <c r="E49" s="161"/>
      <c r="F49" s="202"/>
      <c r="G49" s="204"/>
      <c r="H49" s="161"/>
      <c r="I49" s="86"/>
      <c r="J49" s="76"/>
    </row>
    <row r="50" spans="1:10" s="1" customFormat="1" ht="37.5">
      <c r="A50" s="207"/>
      <c r="B50" s="202" t="s">
        <v>508</v>
      </c>
      <c r="C50" s="202" t="s">
        <v>509</v>
      </c>
      <c r="D50" s="161"/>
      <c r="E50" s="161"/>
      <c r="F50" s="202"/>
      <c r="G50" s="204"/>
      <c r="H50" s="161"/>
      <c r="I50" s="86"/>
      <c r="J50" s="76"/>
    </row>
    <row r="51" spans="1:10" s="1" customFormat="1">
      <c r="A51" s="207">
        <v>19</v>
      </c>
      <c r="B51" s="96" t="s">
        <v>510</v>
      </c>
      <c r="C51" s="96" t="s">
        <v>511</v>
      </c>
      <c r="D51" s="216" t="s">
        <v>98</v>
      </c>
      <c r="E51" s="161" t="s">
        <v>98</v>
      </c>
      <c r="F51" s="202" t="s">
        <v>57</v>
      </c>
      <c r="G51" s="204" t="s">
        <v>231</v>
      </c>
      <c r="H51" s="161">
        <v>1</v>
      </c>
      <c r="I51" s="86">
        <v>68.8</v>
      </c>
      <c r="J51" s="105">
        <f>I51*H51</f>
        <v>68.8</v>
      </c>
    </row>
    <row r="52" spans="1:10" s="1" customFormat="1">
      <c r="A52" s="207"/>
      <c r="B52" s="161" t="s">
        <v>610</v>
      </c>
      <c r="C52" s="161" t="s">
        <v>612</v>
      </c>
      <c r="D52" s="202"/>
      <c r="E52" s="202"/>
      <c r="F52" s="202"/>
      <c r="G52" s="162"/>
      <c r="H52" s="161"/>
      <c r="I52" s="86"/>
      <c r="J52" s="76"/>
    </row>
    <row r="53" spans="1:10" s="1" customFormat="1">
      <c r="A53" s="207"/>
      <c r="B53" s="161" t="s">
        <v>611</v>
      </c>
      <c r="C53" s="161" t="s">
        <v>613</v>
      </c>
      <c r="D53" s="202"/>
      <c r="E53" s="202"/>
      <c r="F53" s="202"/>
      <c r="G53" s="162"/>
      <c r="H53" s="161"/>
      <c r="I53" s="86"/>
      <c r="J53" s="76"/>
    </row>
    <row r="54" spans="1:10" s="1" customFormat="1">
      <c r="A54" s="207">
        <v>20</v>
      </c>
      <c r="B54" s="216" t="s">
        <v>609</v>
      </c>
      <c r="C54" s="216" t="s">
        <v>614</v>
      </c>
      <c r="D54" s="96" t="s">
        <v>226</v>
      </c>
      <c r="E54" s="202" t="s">
        <v>226</v>
      </c>
      <c r="F54" s="202" t="s">
        <v>58</v>
      </c>
      <c r="G54" s="162" t="s">
        <v>162</v>
      </c>
      <c r="H54" s="161">
        <v>1</v>
      </c>
      <c r="I54" s="86">
        <v>75</v>
      </c>
      <c r="J54" s="105">
        <f>I54*H54</f>
        <v>75</v>
      </c>
    </row>
    <row r="55" spans="1:10" s="1" customFormat="1" ht="37.5">
      <c r="A55" s="207"/>
      <c r="B55" s="202" t="s">
        <v>500</v>
      </c>
      <c r="C55" s="202" t="s">
        <v>475</v>
      </c>
      <c r="D55" s="161"/>
      <c r="E55" s="161"/>
      <c r="F55" s="202"/>
      <c r="G55" s="204"/>
      <c r="H55" s="161"/>
      <c r="I55" s="86"/>
      <c r="J55" s="76"/>
    </row>
    <row r="56" spans="1:10" s="1" customFormat="1" ht="37.5">
      <c r="A56" s="207"/>
      <c r="B56" s="202" t="s">
        <v>501</v>
      </c>
      <c r="C56" s="202" t="s">
        <v>502</v>
      </c>
      <c r="D56" s="161"/>
      <c r="E56" s="161"/>
      <c r="F56" s="202"/>
      <c r="G56" s="204"/>
      <c r="H56" s="161"/>
      <c r="I56" s="86"/>
      <c r="J56" s="76"/>
    </row>
    <row r="57" spans="1:10" s="1" customFormat="1" ht="37.5">
      <c r="A57" s="207">
        <v>21</v>
      </c>
      <c r="B57" s="96" t="s">
        <v>474</v>
      </c>
      <c r="C57" s="96" t="s">
        <v>503</v>
      </c>
      <c r="D57" s="216" t="s">
        <v>89</v>
      </c>
      <c r="E57" s="202" t="s">
        <v>45</v>
      </c>
      <c r="F57" s="202" t="s">
        <v>59</v>
      </c>
      <c r="G57" s="204" t="s">
        <v>231</v>
      </c>
      <c r="H57" s="161">
        <v>1</v>
      </c>
      <c r="I57" s="86">
        <v>72</v>
      </c>
      <c r="J57" s="105">
        <f>I57*H57</f>
        <v>72</v>
      </c>
    </row>
    <row r="58" spans="1:10" s="1" customFormat="1" ht="37.5">
      <c r="A58" s="207">
        <v>22</v>
      </c>
      <c r="B58" s="96" t="s">
        <v>474</v>
      </c>
      <c r="C58" s="96" t="s">
        <v>503</v>
      </c>
      <c r="D58" s="216" t="s">
        <v>193</v>
      </c>
      <c r="E58" s="161" t="s">
        <v>46</v>
      </c>
      <c r="F58" s="161" t="s">
        <v>60</v>
      </c>
      <c r="G58" s="204" t="s">
        <v>231</v>
      </c>
      <c r="H58" s="161">
        <v>1</v>
      </c>
      <c r="I58" s="86">
        <v>40</v>
      </c>
      <c r="J58" s="105">
        <f>I58*H58</f>
        <v>40</v>
      </c>
    </row>
    <row r="59" spans="1:10" s="1" customFormat="1" ht="56.25">
      <c r="A59" s="207">
        <v>23</v>
      </c>
      <c r="B59" s="96" t="s">
        <v>476</v>
      </c>
      <c r="C59" s="96" t="s">
        <v>477</v>
      </c>
      <c r="D59" s="96" t="s">
        <v>411</v>
      </c>
      <c r="E59" s="161" t="s">
        <v>93</v>
      </c>
      <c r="F59" s="202" t="s">
        <v>61</v>
      </c>
      <c r="G59" s="204" t="s">
        <v>231</v>
      </c>
      <c r="H59" s="202">
        <v>1</v>
      </c>
      <c r="I59" s="86">
        <v>120</v>
      </c>
      <c r="J59" s="105">
        <f>I59*H59</f>
        <v>120</v>
      </c>
    </row>
    <row r="60" spans="1:10" s="1" customFormat="1">
      <c r="A60" s="207"/>
      <c r="B60" s="202" t="s">
        <v>551</v>
      </c>
      <c r="C60" s="202" t="s">
        <v>552</v>
      </c>
      <c r="D60" s="202"/>
      <c r="E60" s="202"/>
      <c r="F60" s="202"/>
      <c r="G60" s="204"/>
      <c r="H60" s="161"/>
      <c r="I60" s="86"/>
      <c r="J60" s="76"/>
    </row>
    <row r="61" spans="1:10" s="1" customFormat="1">
      <c r="A61" s="207"/>
      <c r="B61" s="202" t="s">
        <v>553</v>
      </c>
      <c r="C61" s="202" t="s">
        <v>552</v>
      </c>
      <c r="D61" s="96"/>
      <c r="E61" s="202"/>
      <c r="F61" s="202"/>
      <c r="G61" s="204"/>
      <c r="H61" s="161"/>
      <c r="I61" s="86"/>
      <c r="J61" s="76"/>
    </row>
    <row r="62" spans="1:10" s="1" customFormat="1">
      <c r="A62" s="207">
        <v>24</v>
      </c>
      <c r="B62" s="216" t="s">
        <v>558</v>
      </c>
      <c r="C62" s="216" t="s">
        <v>559</v>
      </c>
      <c r="D62" s="216" t="s">
        <v>132</v>
      </c>
      <c r="E62" s="161" t="s">
        <v>132</v>
      </c>
      <c r="F62" s="161" t="s">
        <v>62</v>
      </c>
      <c r="G62" s="204" t="s">
        <v>80</v>
      </c>
      <c r="H62" s="161">
        <v>10</v>
      </c>
      <c r="I62" s="86">
        <v>15</v>
      </c>
      <c r="J62" s="105">
        <f>I62*H62</f>
        <v>150</v>
      </c>
    </row>
    <row r="63" spans="1:10" s="1" customFormat="1">
      <c r="A63" s="207">
        <v>25</v>
      </c>
      <c r="B63" s="216" t="s">
        <v>556</v>
      </c>
      <c r="C63" s="216" t="s">
        <v>557</v>
      </c>
      <c r="D63" s="216" t="s">
        <v>125</v>
      </c>
      <c r="E63" s="161" t="s">
        <v>125</v>
      </c>
      <c r="F63" s="202" t="s">
        <v>63</v>
      </c>
      <c r="G63" s="204" t="s">
        <v>80</v>
      </c>
      <c r="H63" s="161">
        <v>1</v>
      </c>
      <c r="I63" s="86">
        <v>22.9</v>
      </c>
      <c r="J63" s="105">
        <f>I63*H63</f>
        <v>22.9</v>
      </c>
    </row>
    <row r="64" spans="1:10" s="56" customFormat="1" ht="37.5">
      <c r="A64" s="207">
        <v>26</v>
      </c>
      <c r="B64" s="96" t="s">
        <v>554</v>
      </c>
      <c r="C64" s="96" t="s">
        <v>555</v>
      </c>
      <c r="D64" s="96" t="s">
        <v>122</v>
      </c>
      <c r="E64" s="202" t="s">
        <v>122</v>
      </c>
      <c r="F64" s="161" t="s">
        <v>64</v>
      </c>
      <c r="G64" s="204" t="s">
        <v>80</v>
      </c>
      <c r="H64" s="161">
        <v>1</v>
      </c>
      <c r="I64" s="86">
        <v>6</v>
      </c>
      <c r="J64" s="105">
        <f>I64*H64</f>
        <v>6</v>
      </c>
    </row>
    <row r="65" spans="1:10" s="1" customFormat="1" ht="37.5">
      <c r="A65" s="207">
        <v>27</v>
      </c>
      <c r="B65" s="96" t="s">
        <v>554</v>
      </c>
      <c r="C65" s="96" t="s">
        <v>555</v>
      </c>
      <c r="D65" s="216" t="s">
        <v>216</v>
      </c>
      <c r="E65" s="161" t="s">
        <v>127</v>
      </c>
      <c r="F65" s="161" t="s">
        <v>65</v>
      </c>
      <c r="G65" s="204" t="s">
        <v>80</v>
      </c>
      <c r="H65" s="161">
        <v>10</v>
      </c>
      <c r="I65" s="86">
        <v>16.399999999999999</v>
      </c>
      <c r="J65" s="105">
        <f>I65*H65</f>
        <v>164</v>
      </c>
    </row>
    <row r="66" spans="1:10" s="56" customFormat="1" ht="75">
      <c r="A66" s="207">
        <v>28</v>
      </c>
      <c r="B66" s="96" t="s">
        <v>554</v>
      </c>
      <c r="C66" s="96" t="s">
        <v>555</v>
      </c>
      <c r="D66" s="96" t="s">
        <v>560</v>
      </c>
      <c r="E66" s="202" t="s">
        <v>229</v>
      </c>
      <c r="F66" s="161" t="s">
        <v>66</v>
      </c>
      <c r="G66" s="204" t="s">
        <v>231</v>
      </c>
      <c r="H66" s="161">
        <v>1</v>
      </c>
      <c r="I66" s="86">
        <v>32</v>
      </c>
      <c r="J66" s="105">
        <f>I66*H66</f>
        <v>32</v>
      </c>
    </row>
    <row r="67" spans="1:10" s="1" customFormat="1">
      <c r="A67" s="207"/>
      <c r="B67" s="161" t="s">
        <v>583</v>
      </c>
      <c r="C67" s="161" t="s">
        <v>585</v>
      </c>
      <c r="D67" s="202"/>
      <c r="E67" s="202"/>
      <c r="F67" s="161"/>
      <c r="G67" s="162"/>
      <c r="H67" s="161"/>
      <c r="I67" s="86"/>
      <c r="J67" s="76"/>
    </row>
    <row r="68" spans="1:10" s="1" customFormat="1">
      <c r="A68" s="207"/>
      <c r="B68" s="161" t="s">
        <v>584</v>
      </c>
      <c r="C68" s="161" t="s">
        <v>585</v>
      </c>
      <c r="D68" s="202"/>
      <c r="E68" s="202"/>
      <c r="F68" s="161"/>
      <c r="G68" s="162"/>
      <c r="H68" s="161"/>
      <c r="I68" s="86"/>
      <c r="J68" s="76"/>
    </row>
    <row r="69" spans="1:10" s="1" customFormat="1" ht="37.5" customHeight="1">
      <c r="A69" s="207">
        <v>29</v>
      </c>
      <c r="B69" s="216" t="s">
        <v>582</v>
      </c>
      <c r="C69" s="216" t="s">
        <v>585</v>
      </c>
      <c r="D69" s="96" t="s">
        <v>581</v>
      </c>
      <c r="E69" s="202" t="s">
        <v>190</v>
      </c>
      <c r="F69" s="161" t="s">
        <v>67</v>
      </c>
      <c r="G69" s="162" t="s">
        <v>249</v>
      </c>
      <c r="H69" s="161">
        <v>1</v>
      </c>
      <c r="I69" s="86">
        <v>30</v>
      </c>
      <c r="J69" s="105">
        <f>I69*H69</f>
        <v>30</v>
      </c>
    </row>
    <row r="70" spans="1:10" s="1" customFormat="1" ht="56.25">
      <c r="A70" s="207"/>
      <c r="B70" s="96" t="s">
        <v>531</v>
      </c>
      <c r="C70" s="96" t="s">
        <v>646</v>
      </c>
      <c r="D70" s="96"/>
      <c r="E70" s="202"/>
      <c r="F70" s="202"/>
      <c r="G70" s="204"/>
      <c r="H70" s="216"/>
      <c r="I70" s="95"/>
      <c r="J70" s="76"/>
    </row>
    <row r="71" spans="1:10" s="1" customFormat="1" ht="37.5" customHeight="1">
      <c r="A71" s="207"/>
      <c r="B71" s="161" t="s">
        <v>573</v>
      </c>
      <c r="C71" s="161" t="s">
        <v>574</v>
      </c>
      <c r="D71" s="161"/>
      <c r="E71" s="161"/>
      <c r="F71" s="202"/>
      <c r="G71" s="204"/>
      <c r="H71" s="161"/>
      <c r="I71" s="86"/>
      <c r="J71" s="76"/>
    </row>
    <row r="72" spans="1:10" s="1" customFormat="1">
      <c r="A72" s="207"/>
      <c r="B72" s="161" t="s">
        <v>572</v>
      </c>
      <c r="C72" s="161" t="s">
        <v>574</v>
      </c>
      <c r="D72" s="161"/>
      <c r="E72" s="161"/>
      <c r="F72" s="202"/>
      <c r="G72" s="204"/>
      <c r="H72" s="161"/>
      <c r="I72" s="86"/>
      <c r="J72" s="76"/>
    </row>
    <row r="73" spans="1:10" s="1" customFormat="1" ht="37.5">
      <c r="A73" s="207">
        <v>30</v>
      </c>
      <c r="B73" s="216" t="s">
        <v>571</v>
      </c>
      <c r="C73" s="216" t="s">
        <v>575</v>
      </c>
      <c r="D73" s="216" t="s">
        <v>149</v>
      </c>
      <c r="E73" s="161" t="s">
        <v>149</v>
      </c>
      <c r="F73" s="202" t="s">
        <v>626</v>
      </c>
      <c r="G73" s="204" t="s">
        <v>629</v>
      </c>
      <c r="H73" s="161">
        <v>1</v>
      </c>
      <c r="I73" s="86">
        <v>98</v>
      </c>
      <c r="J73" s="105">
        <f>I73*H73</f>
        <v>98</v>
      </c>
    </row>
    <row r="74" spans="1:10" s="56" customFormat="1" ht="37.5">
      <c r="A74" s="207"/>
      <c r="B74" s="216" t="s">
        <v>486</v>
      </c>
      <c r="C74" s="96" t="s">
        <v>647</v>
      </c>
      <c r="D74" s="216"/>
      <c r="E74" s="161"/>
      <c r="F74" s="202"/>
      <c r="G74" s="204"/>
      <c r="H74" s="216"/>
      <c r="I74" s="95"/>
      <c r="J74" s="76"/>
    </row>
    <row r="75" spans="1:10" s="1" customFormat="1" ht="37.5">
      <c r="A75" s="207"/>
      <c r="B75" s="161" t="s">
        <v>487</v>
      </c>
      <c r="C75" s="202" t="s">
        <v>488</v>
      </c>
      <c r="D75" s="161"/>
      <c r="E75" s="161"/>
      <c r="F75" s="202"/>
      <c r="G75" s="204"/>
      <c r="H75" s="161"/>
      <c r="I75" s="86"/>
      <c r="J75" s="76"/>
    </row>
    <row r="76" spans="1:10" s="1" customFormat="1">
      <c r="A76" s="207"/>
      <c r="B76" s="161" t="s">
        <v>489</v>
      </c>
      <c r="C76" s="202" t="s">
        <v>490</v>
      </c>
      <c r="D76" s="161"/>
      <c r="E76" s="161"/>
      <c r="F76" s="202"/>
      <c r="G76" s="204"/>
      <c r="H76" s="161"/>
      <c r="I76" s="86"/>
      <c r="J76" s="76"/>
    </row>
    <row r="77" spans="1:10" s="1" customFormat="1" ht="37.5">
      <c r="A77" s="207">
        <v>31</v>
      </c>
      <c r="B77" s="96" t="s">
        <v>473</v>
      </c>
      <c r="C77" s="96" t="s">
        <v>472</v>
      </c>
      <c r="D77" s="216" t="s">
        <v>89</v>
      </c>
      <c r="E77" s="202" t="s">
        <v>45</v>
      </c>
      <c r="F77" s="202" t="s">
        <v>627</v>
      </c>
      <c r="G77" s="204" t="s">
        <v>78</v>
      </c>
      <c r="H77" s="161">
        <v>1</v>
      </c>
      <c r="I77" s="86">
        <v>99</v>
      </c>
      <c r="J77" s="105">
        <f>I77*H77</f>
        <v>99</v>
      </c>
    </row>
    <row r="78" spans="1:10" s="1" customFormat="1">
      <c r="A78" s="207"/>
      <c r="B78" s="216" t="s">
        <v>480</v>
      </c>
      <c r="C78" s="96" t="s">
        <v>648</v>
      </c>
      <c r="D78" s="216"/>
      <c r="E78" s="161"/>
      <c r="F78" s="161"/>
      <c r="G78" s="204"/>
      <c r="H78" s="216"/>
      <c r="I78" s="95"/>
      <c r="J78" s="76"/>
    </row>
    <row r="79" spans="1:10" s="1" customFormat="1" ht="18.75" customHeight="1">
      <c r="A79" s="207"/>
      <c r="B79" s="161" t="s">
        <v>482</v>
      </c>
      <c r="C79" s="202" t="s">
        <v>494</v>
      </c>
      <c r="D79" s="161"/>
      <c r="E79" s="161"/>
      <c r="F79" s="161"/>
      <c r="G79" s="204"/>
      <c r="H79" s="161"/>
      <c r="I79" s="86"/>
      <c r="J79" s="76"/>
    </row>
    <row r="80" spans="1:10" s="1" customFormat="1">
      <c r="A80" s="207"/>
      <c r="B80" s="161" t="s">
        <v>481</v>
      </c>
      <c r="C80" s="202" t="s">
        <v>493</v>
      </c>
      <c r="D80" s="161"/>
      <c r="E80" s="161"/>
      <c r="F80" s="161"/>
      <c r="G80" s="204"/>
      <c r="H80" s="161"/>
      <c r="I80" s="86"/>
      <c r="J80" s="76"/>
    </row>
    <row r="81" spans="1:10" s="1" customFormat="1" ht="40.5" customHeight="1">
      <c r="A81" s="207"/>
      <c r="B81" s="216" t="s">
        <v>697</v>
      </c>
      <c r="C81" s="190" t="s">
        <v>698</v>
      </c>
      <c r="D81" s="216"/>
      <c r="E81" s="161"/>
      <c r="F81" s="202"/>
      <c r="G81" s="204"/>
      <c r="H81" s="161"/>
      <c r="I81" s="86"/>
      <c r="J81" s="105"/>
    </row>
    <row r="82" spans="1:10" s="1" customFormat="1" ht="40.5" customHeight="1">
      <c r="A82" s="207">
        <v>32</v>
      </c>
      <c r="B82" s="216" t="s">
        <v>699</v>
      </c>
      <c r="C82" s="166" t="s">
        <v>700</v>
      </c>
      <c r="D82" s="216" t="s">
        <v>701</v>
      </c>
      <c r="E82" s="162" t="s">
        <v>702</v>
      </c>
      <c r="F82" s="167" t="s">
        <v>703</v>
      </c>
      <c r="G82" s="204" t="s">
        <v>704</v>
      </c>
      <c r="H82" s="161">
        <v>1</v>
      </c>
      <c r="I82" s="86">
        <v>1600</v>
      </c>
      <c r="J82" s="105">
        <f>I82*H82</f>
        <v>1600</v>
      </c>
    </row>
    <row r="83" spans="1:10" s="1" customFormat="1" ht="40.5" customHeight="1">
      <c r="A83" s="207">
        <v>33</v>
      </c>
      <c r="B83" s="216" t="s">
        <v>699</v>
      </c>
      <c r="C83" s="166" t="s">
        <v>700</v>
      </c>
      <c r="D83" s="216" t="s">
        <v>701</v>
      </c>
      <c r="E83" s="191" t="s">
        <v>705</v>
      </c>
      <c r="F83" s="167" t="s">
        <v>706</v>
      </c>
      <c r="G83" s="204" t="s">
        <v>707</v>
      </c>
      <c r="H83" s="161">
        <v>1</v>
      </c>
      <c r="I83" s="86">
        <v>5000</v>
      </c>
      <c r="J83" s="105">
        <f>I83*H83</f>
        <v>5000</v>
      </c>
    </row>
    <row r="84" spans="1:10" s="1" customFormat="1" ht="40.5" customHeight="1">
      <c r="A84" s="207">
        <v>34</v>
      </c>
      <c r="B84" s="216" t="s">
        <v>699</v>
      </c>
      <c r="C84" s="166" t="s">
        <v>700</v>
      </c>
      <c r="D84" s="216" t="s">
        <v>701</v>
      </c>
      <c r="E84" s="168" t="s">
        <v>708</v>
      </c>
      <c r="F84" s="167" t="s">
        <v>709</v>
      </c>
      <c r="G84" s="204" t="s">
        <v>707</v>
      </c>
      <c r="H84" s="161">
        <v>1</v>
      </c>
      <c r="I84" s="86">
        <v>5000</v>
      </c>
      <c r="J84" s="105">
        <f>I84*H84</f>
        <v>5000</v>
      </c>
    </row>
    <row r="85" spans="1:10" s="1" customFormat="1" ht="56.25">
      <c r="A85" s="207"/>
      <c r="B85" s="161" t="s">
        <v>1</v>
      </c>
      <c r="C85" s="202" t="s">
        <v>2</v>
      </c>
      <c r="D85" s="161"/>
      <c r="E85" s="161"/>
      <c r="F85" s="202"/>
      <c r="G85" s="204"/>
      <c r="H85" s="161"/>
      <c r="I85" s="86"/>
      <c r="J85" s="76"/>
    </row>
    <row r="86" spans="1:10" s="56" customFormat="1" ht="37.5">
      <c r="A86" s="207">
        <v>35</v>
      </c>
      <c r="B86" s="216" t="s">
        <v>3</v>
      </c>
      <c r="C86" s="96" t="s">
        <v>4</v>
      </c>
      <c r="D86" s="216" t="s">
        <v>5</v>
      </c>
      <c r="E86" s="202" t="s">
        <v>47</v>
      </c>
      <c r="F86" s="202" t="s">
        <v>6</v>
      </c>
      <c r="G86" s="204" t="s">
        <v>78</v>
      </c>
      <c r="H86" s="161">
        <v>1</v>
      </c>
      <c r="I86" s="86">
        <v>33.44</v>
      </c>
      <c r="J86" s="105">
        <f>I86*H86</f>
        <v>33.44</v>
      </c>
    </row>
    <row r="87" spans="1:10" s="1" customFormat="1">
      <c r="A87" s="207"/>
      <c r="B87" s="216" t="s">
        <v>483</v>
      </c>
      <c r="C87" s="96" t="s">
        <v>505</v>
      </c>
      <c r="D87" s="216"/>
      <c r="E87" s="161"/>
      <c r="F87" s="202"/>
      <c r="G87" s="204"/>
      <c r="H87" s="216"/>
      <c r="I87" s="95"/>
      <c r="J87" s="76"/>
    </row>
    <row r="88" spans="1:10" s="1" customFormat="1" ht="37.5">
      <c r="A88" s="207"/>
      <c r="B88" s="161" t="s">
        <v>587</v>
      </c>
      <c r="C88" s="202" t="s">
        <v>589</v>
      </c>
      <c r="D88" s="161"/>
      <c r="E88" s="161"/>
      <c r="F88" s="202"/>
      <c r="G88" s="204"/>
      <c r="H88" s="161"/>
      <c r="I88" s="86"/>
      <c r="J88" s="76"/>
    </row>
    <row r="89" spans="1:10" s="1" customFormat="1" ht="37.5">
      <c r="A89" s="207"/>
      <c r="B89" s="161" t="s">
        <v>7</v>
      </c>
      <c r="C89" s="202" t="s">
        <v>8</v>
      </c>
      <c r="D89" s="161"/>
      <c r="E89" s="161"/>
      <c r="F89" s="202"/>
      <c r="G89" s="204"/>
      <c r="H89" s="161"/>
      <c r="I89" s="86"/>
      <c r="J89" s="76"/>
    </row>
    <row r="90" spans="1:10" s="1" customFormat="1" ht="37.5">
      <c r="A90" s="207">
        <v>36</v>
      </c>
      <c r="B90" s="216" t="s">
        <v>9</v>
      </c>
      <c r="C90" s="96" t="s">
        <v>10</v>
      </c>
      <c r="D90" s="216" t="s">
        <v>48</v>
      </c>
      <c r="E90" s="161" t="s">
        <v>48</v>
      </c>
      <c r="F90" s="202" t="s">
        <v>68</v>
      </c>
      <c r="G90" s="204" t="s">
        <v>11</v>
      </c>
      <c r="H90" s="161">
        <v>1</v>
      </c>
      <c r="I90" s="86">
        <v>101</v>
      </c>
      <c r="J90" s="105">
        <f>I90*H90</f>
        <v>101</v>
      </c>
    </row>
    <row r="91" spans="1:10" s="1" customFormat="1" ht="37.5">
      <c r="A91" s="207"/>
      <c r="B91" s="161" t="s">
        <v>588</v>
      </c>
      <c r="C91" s="202" t="s">
        <v>590</v>
      </c>
      <c r="D91" s="161"/>
      <c r="E91" s="161"/>
      <c r="F91" s="202"/>
      <c r="G91" s="204"/>
      <c r="H91" s="161"/>
      <c r="I91" s="86"/>
      <c r="J91" s="76"/>
    </row>
    <row r="92" spans="1:10" s="1" customFormat="1" ht="37.5">
      <c r="A92" s="207">
        <v>37</v>
      </c>
      <c r="B92" s="216" t="s">
        <v>586</v>
      </c>
      <c r="C92" s="96" t="s">
        <v>591</v>
      </c>
      <c r="D92" s="216" t="s">
        <v>158</v>
      </c>
      <c r="E92" s="161" t="s">
        <v>160</v>
      </c>
      <c r="F92" s="202" t="s">
        <v>12</v>
      </c>
      <c r="G92" s="204" t="s">
        <v>78</v>
      </c>
      <c r="H92" s="161">
        <v>1</v>
      </c>
      <c r="I92" s="86">
        <v>65</v>
      </c>
      <c r="J92" s="105">
        <f>I92*H92</f>
        <v>65</v>
      </c>
    </row>
    <row r="93" spans="1:10" s="1" customFormat="1" ht="34.5" customHeight="1">
      <c r="A93" s="207">
        <v>38</v>
      </c>
      <c r="B93" s="216" t="s">
        <v>586</v>
      </c>
      <c r="C93" s="96" t="s">
        <v>591</v>
      </c>
      <c r="D93" s="216" t="s">
        <v>158</v>
      </c>
      <c r="E93" s="161" t="s">
        <v>160</v>
      </c>
      <c r="F93" s="202" t="s">
        <v>13</v>
      </c>
      <c r="G93" s="204" t="s">
        <v>78</v>
      </c>
      <c r="H93" s="161">
        <v>1</v>
      </c>
      <c r="I93" s="86">
        <v>40</v>
      </c>
      <c r="J93" s="105">
        <f>I93*H93</f>
        <v>40</v>
      </c>
    </row>
    <row r="94" spans="1:10" s="1" customFormat="1">
      <c r="A94" s="207"/>
      <c r="B94" s="161" t="s">
        <v>485</v>
      </c>
      <c r="C94" s="202" t="s">
        <v>491</v>
      </c>
      <c r="D94" s="216"/>
      <c r="E94" s="161"/>
      <c r="F94" s="202"/>
      <c r="G94" s="204"/>
      <c r="H94" s="161"/>
      <c r="I94" s="86"/>
      <c r="J94" s="76"/>
    </row>
    <row r="95" spans="1:10" s="1" customFormat="1">
      <c r="A95" s="207"/>
      <c r="B95" s="161" t="s">
        <v>484</v>
      </c>
      <c r="C95" s="202" t="s">
        <v>491</v>
      </c>
      <c r="D95" s="216"/>
      <c r="E95" s="161"/>
      <c r="F95" s="202"/>
      <c r="G95" s="204"/>
      <c r="H95" s="161"/>
      <c r="I95" s="86"/>
      <c r="J95" s="76"/>
    </row>
    <row r="96" spans="1:10" s="1" customFormat="1" ht="37.5">
      <c r="A96" s="207">
        <v>39</v>
      </c>
      <c r="B96" s="216" t="s">
        <v>471</v>
      </c>
      <c r="C96" s="96" t="s">
        <v>492</v>
      </c>
      <c r="D96" s="216" t="s">
        <v>87</v>
      </c>
      <c r="E96" s="161" t="s">
        <v>359</v>
      </c>
      <c r="F96" s="202" t="s">
        <v>88</v>
      </c>
      <c r="G96" s="204" t="s">
        <v>205</v>
      </c>
      <c r="H96" s="161">
        <v>1</v>
      </c>
      <c r="I96" s="86">
        <v>156.5</v>
      </c>
      <c r="J96" s="105">
        <f>I96*H96</f>
        <v>156.5</v>
      </c>
    </row>
    <row r="97" spans="1:10" s="1" customFormat="1" ht="37.5">
      <c r="A97" s="207"/>
      <c r="B97" s="161" t="s">
        <v>546</v>
      </c>
      <c r="C97" s="202" t="s">
        <v>547</v>
      </c>
      <c r="D97" s="216"/>
      <c r="E97" s="161"/>
      <c r="F97" s="202"/>
      <c r="G97" s="204"/>
      <c r="H97" s="161"/>
      <c r="I97" s="86"/>
      <c r="J97" s="76"/>
    </row>
    <row r="98" spans="1:10" s="1" customFormat="1" ht="37.5">
      <c r="A98" s="207"/>
      <c r="B98" s="161" t="s">
        <v>548</v>
      </c>
      <c r="C98" s="202" t="s">
        <v>547</v>
      </c>
      <c r="D98" s="216"/>
      <c r="E98" s="161"/>
      <c r="F98" s="202"/>
      <c r="G98" s="204"/>
      <c r="H98" s="161"/>
      <c r="I98" s="86"/>
      <c r="J98" s="76"/>
    </row>
    <row r="99" spans="1:10" s="1" customFormat="1" ht="37.5">
      <c r="A99" s="207">
        <v>40</v>
      </c>
      <c r="B99" s="216" t="s">
        <v>607</v>
      </c>
      <c r="C99" s="216" t="s">
        <v>608</v>
      </c>
      <c r="D99" s="96" t="s">
        <v>217</v>
      </c>
      <c r="E99" s="202" t="s">
        <v>49</v>
      </c>
      <c r="F99" s="202" t="s">
        <v>628</v>
      </c>
      <c r="G99" s="204" t="s">
        <v>78</v>
      </c>
      <c r="H99" s="161">
        <v>1</v>
      </c>
      <c r="I99" s="86">
        <v>115.56</v>
      </c>
      <c r="J99" s="105">
        <f>I99*H99</f>
        <v>115.56</v>
      </c>
    </row>
    <row r="100" spans="1:10" s="1" customFormat="1" ht="19.5" thickBot="1">
      <c r="A100" s="206">
        <v>41</v>
      </c>
      <c r="B100" s="213" t="s">
        <v>549</v>
      </c>
      <c r="C100" s="107" t="s">
        <v>550</v>
      </c>
      <c r="D100" s="213" t="s">
        <v>119</v>
      </c>
      <c r="E100" s="163" t="s">
        <v>119</v>
      </c>
      <c r="F100" s="163" t="s">
        <v>69</v>
      </c>
      <c r="G100" s="205" t="s">
        <v>80</v>
      </c>
      <c r="H100" s="163">
        <v>1</v>
      </c>
      <c r="I100" s="108">
        <v>19</v>
      </c>
      <c r="J100" s="109">
        <f>I100*H100</f>
        <v>19</v>
      </c>
    </row>
    <row r="101" spans="1:10" s="1" customFormat="1">
      <c r="A101" s="79"/>
      <c r="B101" s="97"/>
      <c r="C101" s="97"/>
      <c r="D101" s="92"/>
      <c r="E101" s="79"/>
      <c r="F101" s="98"/>
      <c r="G101" s="98"/>
      <c r="H101" s="79"/>
      <c r="I101" s="80"/>
      <c r="J101" s="99">
        <f>J100+J99+J96+J93+J92+J90+J86+J84+J83+J82+J77+J73+J69+J66+J65+J64+J63+J62+J59+J58+J57+J54+J51+J47+J44+J41+J38+J35+J33+J32+J30+J29+J27+J23+J22+J19+J20+J16+J12+J10+J7</f>
        <v>14100.069999999996</v>
      </c>
    </row>
    <row r="102" spans="1:10" s="1" customFormat="1">
      <c r="A102" s="39"/>
      <c r="B102" s="39"/>
      <c r="C102" s="39"/>
      <c r="D102" s="20"/>
      <c r="E102" s="20"/>
      <c r="F102" s="20"/>
      <c r="G102" s="39"/>
      <c r="H102" s="61"/>
      <c r="I102" s="73"/>
      <c r="J102" s="169"/>
    </row>
    <row r="103" spans="1:10" s="1" customFormat="1">
      <c r="A103" s="271" t="s">
        <v>134</v>
      </c>
      <c r="B103" s="271"/>
      <c r="C103" s="271"/>
      <c r="D103" s="271"/>
      <c r="E103" s="271"/>
      <c r="F103" s="271"/>
      <c r="G103" s="40"/>
      <c r="H103" s="40"/>
      <c r="I103" s="73"/>
      <c r="J103" s="40"/>
    </row>
    <row r="104" spans="1:10" s="1" customFormat="1" ht="18.75" customHeight="1" thickBot="1">
      <c r="A104" s="334"/>
      <c r="B104" s="334"/>
      <c r="C104" s="334"/>
      <c r="D104" s="334"/>
      <c r="E104" s="334"/>
      <c r="F104" s="334"/>
      <c r="G104" s="40"/>
      <c r="H104" s="40"/>
      <c r="I104" s="73"/>
      <c r="J104" s="40"/>
    </row>
    <row r="105" spans="1:10" s="4" customFormat="1">
      <c r="A105" s="57">
        <v>42</v>
      </c>
      <c r="B105" s="335" t="s">
        <v>136</v>
      </c>
      <c r="C105" s="336"/>
      <c r="D105" s="337" t="s">
        <v>426</v>
      </c>
      <c r="E105" s="338"/>
      <c r="F105" s="60" t="s">
        <v>120</v>
      </c>
      <c r="G105" s="214" t="s">
        <v>80</v>
      </c>
      <c r="H105" s="110" t="s">
        <v>755</v>
      </c>
      <c r="I105" s="127">
        <v>432.69</v>
      </c>
      <c r="J105" s="118">
        <f t="shared" ref="J105:J114" si="0">I105*H105</f>
        <v>865.38</v>
      </c>
    </row>
    <row r="106" spans="1:10" s="4" customFormat="1">
      <c r="A106" s="70"/>
      <c r="B106" s="238"/>
      <c r="C106" s="240"/>
      <c r="D106" s="247" t="s">
        <v>34</v>
      </c>
      <c r="E106" s="287"/>
      <c r="F106" s="23" t="s">
        <v>120</v>
      </c>
      <c r="G106" s="35" t="s">
        <v>80</v>
      </c>
      <c r="H106" s="111" t="s">
        <v>756</v>
      </c>
      <c r="I106" s="128">
        <v>432.69</v>
      </c>
      <c r="J106" s="120">
        <f t="shared" si="0"/>
        <v>1298.07</v>
      </c>
    </row>
    <row r="107" spans="1:10" s="4" customFormat="1">
      <c r="A107" s="70"/>
      <c r="B107" s="238"/>
      <c r="C107" s="240"/>
      <c r="D107" s="238" t="s">
        <v>661</v>
      </c>
      <c r="E107" s="240"/>
      <c r="F107" s="23" t="s">
        <v>652</v>
      </c>
      <c r="G107" s="35" t="s">
        <v>80</v>
      </c>
      <c r="H107" s="111" t="s">
        <v>756</v>
      </c>
      <c r="I107" s="128">
        <v>317.31</v>
      </c>
      <c r="J107" s="120">
        <f t="shared" si="0"/>
        <v>951.93000000000006</v>
      </c>
    </row>
    <row r="108" spans="1:10" s="4" customFormat="1">
      <c r="A108" s="70"/>
      <c r="B108" s="238"/>
      <c r="C108" s="240"/>
      <c r="D108" s="238" t="s">
        <v>650</v>
      </c>
      <c r="E108" s="240"/>
      <c r="F108" s="23" t="s">
        <v>652</v>
      </c>
      <c r="G108" s="35" t="s">
        <v>651</v>
      </c>
      <c r="H108" s="111" t="s">
        <v>756</v>
      </c>
      <c r="I108" s="128">
        <v>294.87</v>
      </c>
      <c r="J108" s="120">
        <f t="shared" si="0"/>
        <v>884.61</v>
      </c>
    </row>
    <row r="109" spans="1:10" s="4" customFormat="1">
      <c r="A109" s="100"/>
      <c r="B109" s="238"/>
      <c r="C109" s="240"/>
      <c r="D109" s="238" t="s">
        <v>379</v>
      </c>
      <c r="E109" s="240"/>
      <c r="F109" s="31" t="s">
        <v>380</v>
      </c>
      <c r="G109" s="35" t="s">
        <v>80</v>
      </c>
      <c r="H109" s="111" t="s">
        <v>756</v>
      </c>
      <c r="I109" s="128">
        <v>221.15</v>
      </c>
      <c r="J109" s="120">
        <f t="shared" si="0"/>
        <v>663.45</v>
      </c>
    </row>
    <row r="110" spans="1:10" s="4" customFormat="1">
      <c r="A110" s="70">
        <v>43</v>
      </c>
      <c r="B110" s="224" t="s">
        <v>137</v>
      </c>
      <c r="C110" s="226"/>
      <c r="D110" s="238" t="s">
        <v>388</v>
      </c>
      <c r="E110" s="240"/>
      <c r="F110" s="23" t="s">
        <v>137</v>
      </c>
      <c r="G110" s="35" t="s">
        <v>80</v>
      </c>
      <c r="H110" s="111" t="s">
        <v>755</v>
      </c>
      <c r="I110" s="128">
        <v>288.45999999999998</v>
      </c>
      <c r="J110" s="120">
        <f t="shared" si="0"/>
        <v>576.91999999999996</v>
      </c>
    </row>
    <row r="111" spans="1:10" s="4" customFormat="1">
      <c r="A111" s="100">
        <v>44</v>
      </c>
      <c r="B111" s="238" t="s">
        <v>139</v>
      </c>
      <c r="C111" s="240"/>
      <c r="D111" s="238" t="s">
        <v>423</v>
      </c>
      <c r="E111" s="240"/>
      <c r="F111" s="31" t="s">
        <v>120</v>
      </c>
      <c r="G111" s="35" t="s">
        <v>80</v>
      </c>
      <c r="H111" s="111" t="s">
        <v>756</v>
      </c>
      <c r="I111" s="128">
        <v>740.38</v>
      </c>
      <c r="J111" s="120">
        <f t="shared" si="0"/>
        <v>2221.14</v>
      </c>
    </row>
    <row r="112" spans="1:10" s="4" customFormat="1">
      <c r="A112" s="100"/>
      <c r="B112" s="238"/>
      <c r="C112" s="240"/>
      <c r="D112" s="238" t="s">
        <v>673</v>
      </c>
      <c r="E112" s="240"/>
      <c r="F112" s="31" t="s">
        <v>120</v>
      </c>
      <c r="G112" s="35" t="s">
        <v>80</v>
      </c>
      <c r="H112" s="111" t="s">
        <v>756</v>
      </c>
      <c r="I112" s="128">
        <v>1442.31</v>
      </c>
      <c r="J112" s="120">
        <f t="shared" si="0"/>
        <v>4326.93</v>
      </c>
    </row>
    <row r="113" spans="1:10" s="4" customFormat="1">
      <c r="A113" s="100"/>
      <c r="B113" s="238"/>
      <c r="C113" s="240"/>
      <c r="D113" s="238" t="s">
        <v>674</v>
      </c>
      <c r="E113" s="240"/>
      <c r="F113" s="31" t="s">
        <v>120</v>
      </c>
      <c r="G113" s="23" t="s">
        <v>80</v>
      </c>
      <c r="H113" s="111" t="s">
        <v>756</v>
      </c>
      <c r="I113" s="128">
        <v>817.31</v>
      </c>
      <c r="J113" s="120">
        <f t="shared" si="0"/>
        <v>2451.9299999999998</v>
      </c>
    </row>
    <row r="114" spans="1:10" s="4" customFormat="1" ht="19.5" thickBot="1">
      <c r="A114" s="101">
        <v>45</v>
      </c>
      <c r="B114" s="332" t="s">
        <v>140</v>
      </c>
      <c r="C114" s="332"/>
      <c r="D114" s="327" t="s">
        <v>14</v>
      </c>
      <c r="E114" s="328"/>
      <c r="F114" s="208" t="s">
        <v>141</v>
      </c>
      <c r="G114" s="72" t="s">
        <v>231</v>
      </c>
      <c r="H114" s="112" t="s">
        <v>757</v>
      </c>
      <c r="I114" s="129">
        <v>576.91999999999996</v>
      </c>
      <c r="J114" s="126">
        <f t="shared" si="0"/>
        <v>576.91999999999996</v>
      </c>
    </row>
    <row r="115" spans="1:10" s="1" customFormat="1">
      <c r="A115" s="39"/>
      <c r="B115" s="39"/>
      <c r="C115" s="39"/>
      <c r="D115" s="39"/>
      <c r="E115" s="39"/>
      <c r="F115" s="329"/>
      <c r="G115" s="329"/>
      <c r="H115" s="40"/>
      <c r="I115" s="73"/>
      <c r="J115" s="133">
        <f>J114+J113+J112+J111+J110+J109+J108+J107+J106+J105</f>
        <v>14817.28</v>
      </c>
    </row>
    <row r="116" spans="1:10" s="1" customFormat="1">
      <c r="A116" s="39"/>
      <c r="B116" s="39"/>
      <c r="C116" s="39"/>
      <c r="D116" s="20"/>
      <c r="E116" s="20"/>
      <c r="F116" s="20"/>
      <c r="G116" s="39"/>
      <c r="H116" s="61"/>
      <c r="I116" s="73"/>
      <c r="J116" s="61"/>
    </row>
    <row r="117" spans="1:10" s="1" customFormat="1">
      <c r="A117" s="333" t="s">
        <v>696</v>
      </c>
      <c r="B117" s="333"/>
      <c r="C117" s="333"/>
      <c r="D117" s="333"/>
      <c r="E117" s="333"/>
      <c r="F117" s="333"/>
      <c r="G117" s="40"/>
      <c r="H117" s="40"/>
      <c r="I117" s="69"/>
      <c r="J117" s="40"/>
    </row>
    <row r="118" spans="1:10" s="1" customFormat="1" ht="19.5" thickBot="1">
      <c r="A118" s="40"/>
      <c r="B118" s="40"/>
      <c r="C118" s="40"/>
      <c r="D118" s="40"/>
      <c r="E118" s="40"/>
      <c r="F118" s="40"/>
      <c r="G118" s="39"/>
      <c r="H118" s="40"/>
      <c r="I118" s="69"/>
      <c r="J118" s="40"/>
    </row>
    <row r="119" spans="1:10" s="1" customFormat="1">
      <c r="A119" s="57">
        <v>46</v>
      </c>
      <c r="B119" s="330" t="s">
        <v>177</v>
      </c>
      <c r="C119" s="330"/>
      <c r="D119" s="330"/>
      <c r="E119" s="330"/>
      <c r="F119" s="331"/>
      <c r="G119" s="214" t="s">
        <v>178</v>
      </c>
      <c r="H119" s="60">
        <v>1</v>
      </c>
      <c r="I119" s="117">
        <v>16</v>
      </c>
      <c r="J119" s="118">
        <f>I119*H119</f>
        <v>16</v>
      </c>
    </row>
    <row r="120" spans="1:10" s="1" customFormat="1">
      <c r="A120" s="70">
        <v>47</v>
      </c>
      <c r="B120" s="225" t="s">
        <v>671</v>
      </c>
      <c r="C120" s="225"/>
      <c r="D120" s="225"/>
      <c r="E120" s="225"/>
      <c r="F120" s="226"/>
      <c r="G120" s="35" t="s">
        <v>178</v>
      </c>
      <c r="H120" s="23">
        <v>1</v>
      </c>
      <c r="I120" s="119">
        <v>13</v>
      </c>
      <c r="J120" s="120">
        <f t="shared" ref="J120:J150" si="1">I120*H120</f>
        <v>13</v>
      </c>
    </row>
    <row r="121" spans="1:10" s="1" customFormat="1">
      <c r="A121" s="70">
        <v>48</v>
      </c>
      <c r="B121" s="225" t="s">
        <v>719</v>
      </c>
      <c r="C121" s="225"/>
      <c r="D121" s="225"/>
      <c r="E121" s="225"/>
      <c r="F121" s="226"/>
      <c r="G121" s="35" t="s">
        <v>179</v>
      </c>
      <c r="H121" s="23">
        <v>1</v>
      </c>
      <c r="I121" s="115">
        <v>630</v>
      </c>
      <c r="J121" s="120">
        <f t="shared" si="1"/>
        <v>630</v>
      </c>
    </row>
    <row r="122" spans="1:10" s="1" customFormat="1">
      <c r="A122" s="70">
        <v>49</v>
      </c>
      <c r="B122" s="225" t="s">
        <v>180</v>
      </c>
      <c r="C122" s="225"/>
      <c r="D122" s="225"/>
      <c r="E122" s="225"/>
      <c r="F122" s="226"/>
      <c r="G122" s="35" t="s">
        <v>179</v>
      </c>
      <c r="H122" s="23">
        <v>1</v>
      </c>
      <c r="I122" s="119">
        <v>85.5</v>
      </c>
      <c r="J122" s="120">
        <f t="shared" si="1"/>
        <v>85.5</v>
      </c>
    </row>
    <row r="123" spans="1:10" s="1" customFormat="1">
      <c r="A123" s="70">
        <v>50</v>
      </c>
      <c r="B123" s="225" t="s">
        <v>710</v>
      </c>
      <c r="C123" s="225"/>
      <c r="D123" s="225"/>
      <c r="E123" s="225"/>
      <c r="F123" s="226"/>
      <c r="G123" s="35" t="s">
        <v>179</v>
      </c>
      <c r="H123" s="23">
        <v>1</v>
      </c>
      <c r="I123" s="121">
        <v>250</v>
      </c>
      <c r="J123" s="120">
        <f t="shared" si="1"/>
        <v>250</v>
      </c>
    </row>
    <row r="124" spans="1:10" s="1" customFormat="1">
      <c r="A124" s="70">
        <v>51</v>
      </c>
      <c r="B124" s="225" t="s">
        <v>408</v>
      </c>
      <c r="C124" s="225"/>
      <c r="D124" s="225"/>
      <c r="E124" s="225"/>
      <c r="F124" s="226"/>
      <c r="G124" s="35" t="s">
        <v>178</v>
      </c>
      <c r="H124" s="23">
        <v>1</v>
      </c>
      <c r="I124" s="119">
        <v>39</v>
      </c>
      <c r="J124" s="120">
        <f t="shared" si="1"/>
        <v>39</v>
      </c>
    </row>
    <row r="125" spans="1:10" s="89" customFormat="1" ht="24" customHeight="1">
      <c r="A125" s="70">
        <v>52</v>
      </c>
      <c r="B125" s="268" t="s">
        <v>676</v>
      </c>
      <c r="C125" s="268"/>
      <c r="D125" s="268"/>
      <c r="E125" s="268"/>
      <c r="F125" s="269"/>
      <c r="G125" s="162" t="s">
        <v>178</v>
      </c>
      <c r="H125" s="23">
        <v>1</v>
      </c>
      <c r="I125" s="123">
        <v>331</v>
      </c>
      <c r="J125" s="114">
        <f t="shared" si="1"/>
        <v>331</v>
      </c>
    </row>
    <row r="126" spans="1:10" s="89" customFormat="1" ht="24" customHeight="1">
      <c r="A126" s="70">
        <v>53</v>
      </c>
      <c r="B126" s="268" t="s">
        <v>723</v>
      </c>
      <c r="C126" s="268"/>
      <c r="D126" s="268"/>
      <c r="E126" s="268"/>
      <c r="F126" s="269"/>
      <c r="G126" s="35" t="s">
        <v>179</v>
      </c>
      <c r="H126" s="23">
        <v>1</v>
      </c>
      <c r="I126" s="123">
        <v>93</v>
      </c>
      <c r="J126" s="114">
        <f>I126*H126</f>
        <v>93</v>
      </c>
    </row>
    <row r="127" spans="1:10" s="1" customFormat="1">
      <c r="A127" s="70">
        <v>54</v>
      </c>
      <c r="B127" s="225" t="s">
        <v>672</v>
      </c>
      <c r="C127" s="225"/>
      <c r="D127" s="225"/>
      <c r="E127" s="225"/>
      <c r="F127" s="226"/>
      <c r="G127" s="35" t="s">
        <v>178</v>
      </c>
      <c r="H127" s="23">
        <v>1</v>
      </c>
      <c r="I127" s="119">
        <v>4</v>
      </c>
      <c r="J127" s="120">
        <f t="shared" si="1"/>
        <v>4</v>
      </c>
    </row>
    <row r="128" spans="1:10" s="1" customFormat="1">
      <c r="A128" s="70">
        <v>55</v>
      </c>
      <c r="B128" s="225" t="s">
        <v>221</v>
      </c>
      <c r="C128" s="225"/>
      <c r="D128" s="225"/>
      <c r="E128" s="225"/>
      <c r="F128" s="226"/>
      <c r="G128" s="35" t="s">
        <v>178</v>
      </c>
      <c r="H128" s="23">
        <v>1</v>
      </c>
      <c r="I128" s="119">
        <v>210</v>
      </c>
      <c r="J128" s="120">
        <f t="shared" si="1"/>
        <v>210</v>
      </c>
    </row>
    <row r="129" spans="1:10" s="1" customFormat="1">
      <c r="A129" s="70">
        <v>56</v>
      </c>
      <c r="B129" s="225" t="s">
        <v>681</v>
      </c>
      <c r="C129" s="225"/>
      <c r="D129" s="225"/>
      <c r="E129" s="225"/>
      <c r="F129" s="226"/>
      <c r="G129" s="35" t="s">
        <v>179</v>
      </c>
      <c r="H129" s="23">
        <v>1</v>
      </c>
      <c r="I129" s="122">
        <v>121</v>
      </c>
      <c r="J129" s="120">
        <f t="shared" si="1"/>
        <v>121</v>
      </c>
    </row>
    <row r="130" spans="1:10" s="1" customFormat="1">
      <c r="A130" s="70">
        <v>57</v>
      </c>
      <c r="B130" s="225" t="s">
        <v>669</v>
      </c>
      <c r="C130" s="225"/>
      <c r="D130" s="225"/>
      <c r="E130" s="225"/>
      <c r="F130" s="226"/>
      <c r="G130" s="35" t="s">
        <v>179</v>
      </c>
      <c r="H130" s="23">
        <v>1</v>
      </c>
      <c r="I130" s="123">
        <v>272.75</v>
      </c>
      <c r="J130" s="120">
        <f t="shared" si="1"/>
        <v>272.75</v>
      </c>
    </row>
    <row r="131" spans="1:10" s="1" customFormat="1">
      <c r="A131" s="70">
        <v>58</v>
      </c>
      <c r="B131" s="225" t="s">
        <v>687</v>
      </c>
      <c r="C131" s="225"/>
      <c r="D131" s="225"/>
      <c r="E131" s="225"/>
      <c r="F131" s="226"/>
      <c r="G131" s="35" t="s">
        <v>179</v>
      </c>
      <c r="H131" s="23">
        <v>1</v>
      </c>
      <c r="I131" s="124">
        <v>358</v>
      </c>
      <c r="J131" s="120">
        <f t="shared" si="1"/>
        <v>358</v>
      </c>
    </row>
    <row r="132" spans="1:10" s="1" customFormat="1">
      <c r="A132" s="70">
        <v>59</v>
      </c>
      <c r="B132" s="225" t="s">
        <v>688</v>
      </c>
      <c r="C132" s="225"/>
      <c r="D132" s="225"/>
      <c r="E132" s="225"/>
      <c r="F132" s="226"/>
      <c r="G132" s="35" t="s">
        <v>244</v>
      </c>
      <c r="H132" s="23">
        <v>1</v>
      </c>
      <c r="I132" s="124">
        <v>11.87</v>
      </c>
      <c r="J132" s="120">
        <f t="shared" si="1"/>
        <v>11.87</v>
      </c>
    </row>
    <row r="133" spans="1:10" s="89" customFormat="1" ht="24" customHeight="1">
      <c r="A133" s="70">
        <v>60</v>
      </c>
      <c r="B133" s="268" t="s">
        <v>720</v>
      </c>
      <c r="C133" s="268"/>
      <c r="D133" s="268"/>
      <c r="E133" s="268"/>
      <c r="F133" s="269"/>
      <c r="G133" s="162" t="s">
        <v>179</v>
      </c>
      <c r="H133" s="23">
        <v>1</v>
      </c>
      <c r="I133" s="115">
        <v>150</v>
      </c>
      <c r="J133" s="114">
        <f t="shared" si="1"/>
        <v>150</v>
      </c>
    </row>
    <row r="134" spans="1:10" s="1" customFormat="1">
      <c r="A134" s="70">
        <v>61</v>
      </c>
      <c r="B134" s="225" t="s">
        <v>668</v>
      </c>
      <c r="C134" s="225"/>
      <c r="D134" s="225"/>
      <c r="E134" s="225"/>
      <c r="F134" s="226"/>
      <c r="G134" s="35" t="s">
        <v>178</v>
      </c>
      <c r="H134" s="23">
        <v>1</v>
      </c>
      <c r="I134" s="115">
        <v>1529.54</v>
      </c>
      <c r="J134" s="120">
        <f t="shared" si="1"/>
        <v>1529.54</v>
      </c>
    </row>
    <row r="135" spans="1:10" s="89" customFormat="1" ht="24" customHeight="1">
      <c r="A135" s="70">
        <v>62</v>
      </c>
      <c r="B135" s="268" t="s">
        <v>675</v>
      </c>
      <c r="C135" s="268"/>
      <c r="D135" s="268"/>
      <c r="E135" s="268"/>
      <c r="F135" s="269"/>
      <c r="G135" s="162" t="s">
        <v>179</v>
      </c>
      <c r="H135" s="23">
        <v>1</v>
      </c>
      <c r="I135" s="115">
        <v>210</v>
      </c>
      <c r="J135" s="114">
        <f t="shared" si="1"/>
        <v>210</v>
      </c>
    </row>
    <row r="136" spans="1:10" s="89" customFormat="1" ht="24" customHeight="1">
      <c r="A136" s="70">
        <v>63</v>
      </c>
      <c r="B136" s="268" t="s">
        <v>667</v>
      </c>
      <c r="C136" s="268"/>
      <c r="D136" s="268"/>
      <c r="E136" s="268"/>
      <c r="F136" s="269"/>
      <c r="G136" s="162" t="s">
        <v>178</v>
      </c>
      <c r="H136" s="23">
        <v>1</v>
      </c>
      <c r="I136" s="115">
        <v>283</v>
      </c>
      <c r="J136" s="114">
        <f t="shared" si="1"/>
        <v>283</v>
      </c>
    </row>
    <row r="137" spans="1:10" s="89" customFormat="1" ht="24" customHeight="1">
      <c r="A137" s="70">
        <v>64</v>
      </c>
      <c r="B137" s="268" t="s">
        <v>716</v>
      </c>
      <c r="C137" s="268"/>
      <c r="D137" s="268"/>
      <c r="E137" s="268"/>
      <c r="F137" s="269"/>
      <c r="G137" s="162" t="s">
        <v>179</v>
      </c>
      <c r="H137" s="23">
        <v>1</v>
      </c>
      <c r="I137" s="115">
        <v>120</v>
      </c>
      <c r="J137" s="114">
        <f t="shared" si="1"/>
        <v>120</v>
      </c>
    </row>
    <row r="138" spans="1:10" s="89" customFormat="1" ht="24" customHeight="1">
      <c r="A138" s="70">
        <v>65</v>
      </c>
      <c r="B138" s="268" t="s">
        <v>717</v>
      </c>
      <c r="C138" s="268"/>
      <c r="D138" s="268"/>
      <c r="E138" s="268"/>
      <c r="F138" s="269"/>
      <c r="G138" s="162" t="s">
        <v>179</v>
      </c>
      <c r="H138" s="23">
        <v>1</v>
      </c>
      <c r="I138" s="115">
        <v>132</v>
      </c>
      <c r="J138" s="114">
        <f t="shared" si="1"/>
        <v>132</v>
      </c>
    </row>
    <row r="139" spans="1:10" s="89" customFormat="1" ht="24" customHeight="1">
      <c r="A139" s="70">
        <v>66</v>
      </c>
      <c r="B139" s="268" t="s">
        <v>663</v>
      </c>
      <c r="C139" s="268"/>
      <c r="D139" s="268"/>
      <c r="E139" s="268"/>
      <c r="F139" s="269"/>
      <c r="G139" s="162" t="s">
        <v>178</v>
      </c>
      <c r="H139" s="23">
        <v>1</v>
      </c>
      <c r="I139" s="141">
        <v>32.24</v>
      </c>
      <c r="J139" s="114">
        <f t="shared" si="1"/>
        <v>32.24</v>
      </c>
    </row>
    <row r="140" spans="1:10" s="89" customFormat="1" ht="25.5" customHeight="1">
      <c r="A140" s="70">
        <v>67</v>
      </c>
      <c r="B140" s="291" t="s">
        <v>724</v>
      </c>
      <c r="C140" s="291"/>
      <c r="D140" s="291"/>
      <c r="E140" s="291"/>
      <c r="F140" s="292"/>
      <c r="G140" s="162" t="s">
        <v>179</v>
      </c>
      <c r="H140" s="23">
        <v>1</v>
      </c>
      <c r="I140" s="141">
        <v>570</v>
      </c>
      <c r="J140" s="171">
        <f t="shared" ref="J140:J145" si="2">I140*H140</f>
        <v>570</v>
      </c>
    </row>
    <row r="141" spans="1:10" s="89" customFormat="1" ht="20.25" customHeight="1">
      <c r="A141" s="70">
        <v>68</v>
      </c>
      <c r="B141" s="291" t="s">
        <v>726</v>
      </c>
      <c r="C141" s="291"/>
      <c r="D141" s="291"/>
      <c r="E141" s="291"/>
      <c r="F141" s="292"/>
      <c r="G141" s="162" t="s">
        <v>179</v>
      </c>
      <c r="H141" s="23">
        <v>1</v>
      </c>
      <c r="I141" s="141">
        <v>597</v>
      </c>
      <c r="J141" s="171">
        <f t="shared" si="2"/>
        <v>597</v>
      </c>
    </row>
    <row r="142" spans="1:10" s="89" customFormat="1" ht="24" customHeight="1">
      <c r="A142" s="70">
        <v>69</v>
      </c>
      <c r="B142" s="268" t="s">
        <v>721</v>
      </c>
      <c r="C142" s="268"/>
      <c r="D142" s="268"/>
      <c r="E142" s="268"/>
      <c r="F142" s="269"/>
      <c r="G142" s="162" t="s">
        <v>179</v>
      </c>
      <c r="H142" s="23">
        <v>1</v>
      </c>
      <c r="I142" s="141">
        <v>92</v>
      </c>
      <c r="J142" s="171">
        <f t="shared" si="2"/>
        <v>92</v>
      </c>
    </row>
    <row r="143" spans="1:10" s="89" customFormat="1" ht="24.75" customHeight="1">
      <c r="A143" s="70">
        <v>70</v>
      </c>
      <c r="B143" s="268" t="s">
        <v>678</v>
      </c>
      <c r="C143" s="268"/>
      <c r="D143" s="268"/>
      <c r="E143" s="268"/>
      <c r="F143" s="269"/>
      <c r="G143" s="162" t="s">
        <v>178</v>
      </c>
      <c r="H143" s="23">
        <v>1</v>
      </c>
      <c r="I143" s="115">
        <v>14.11</v>
      </c>
      <c r="J143" s="114">
        <f t="shared" si="2"/>
        <v>14.11</v>
      </c>
    </row>
    <row r="144" spans="1:10" s="89" customFormat="1" ht="24.75" customHeight="1">
      <c r="A144" s="70">
        <v>71</v>
      </c>
      <c r="B144" s="323" t="s">
        <v>727</v>
      </c>
      <c r="C144" s="323"/>
      <c r="D144" s="323"/>
      <c r="E144" s="323"/>
      <c r="F144" s="324"/>
      <c r="G144" s="182" t="s">
        <v>179</v>
      </c>
      <c r="H144" s="23">
        <v>1</v>
      </c>
      <c r="I144" s="183">
        <v>326</v>
      </c>
      <c r="J144" s="184">
        <f t="shared" si="2"/>
        <v>326</v>
      </c>
    </row>
    <row r="145" spans="1:10" s="89" customFormat="1" ht="24.75" customHeight="1" thickBot="1">
      <c r="A145" s="70">
        <v>72</v>
      </c>
      <c r="B145" s="268" t="s">
        <v>736</v>
      </c>
      <c r="C145" s="268"/>
      <c r="D145" s="268"/>
      <c r="E145" s="268"/>
      <c r="F145" s="269"/>
      <c r="G145" s="165" t="s">
        <v>178</v>
      </c>
      <c r="H145" s="23">
        <v>1</v>
      </c>
      <c r="I145" s="170">
        <v>9</v>
      </c>
      <c r="J145" s="171">
        <f t="shared" si="2"/>
        <v>9</v>
      </c>
    </row>
    <row r="146" spans="1:10" s="1" customFormat="1">
      <c r="A146" s="70">
        <v>73</v>
      </c>
      <c r="B146" s="225" t="s">
        <v>670</v>
      </c>
      <c r="C146" s="225"/>
      <c r="D146" s="225"/>
      <c r="E146" s="225"/>
      <c r="F146" s="226"/>
      <c r="G146" s="35" t="s">
        <v>179</v>
      </c>
      <c r="H146" s="23">
        <v>1</v>
      </c>
      <c r="I146" s="123">
        <v>20</v>
      </c>
      <c r="J146" s="120">
        <f t="shared" si="1"/>
        <v>20</v>
      </c>
    </row>
    <row r="147" spans="1:10" s="1" customFormat="1">
      <c r="A147" s="70">
        <v>74</v>
      </c>
      <c r="B147" s="225" t="s">
        <v>680</v>
      </c>
      <c r="C147" s="225"/>
      <c r="D147" s="225"/>
      <c r="E147" s="225"/>
      <c r="F147" s="226"/>
      <c r="G147" s="35" t="s">
        <v>179</v>
      </c>
      <c r="H147" s="23">
        <v>1</v>
      </c>
      <c r="I147" s="122">
        <v>120.21</v>
      </c>
      <c r="J147" s="120">
        <f t="shared" si="1"/>
        <v>120.21</v>
      </c>
    </row>
    <row r="148" spans="1:10" s="1" customFormat="1">
      <c r="A148" s="70">
        <v>75</v>
      </c>
      <c r="B148" s="225" t="s">
        <v>182</v>
      </c>
      <c r="C148" s="225"/>
      <c r="D148" s="225"/>
      <c r="E148" s="225"/>
      <c r="F148" s="226"/>
      <c r="G148" s="35" t="s">
        <v>178</v>
      </c>
      <c r="H148" s="23">
        <v>10</v>
      </c>
      <c r="I148" s="119">
        <v>3.2</v>
      </c>
      <c r="J148" s="120">
        <f t="shared" si="1"/>
        <v>32</v>
      </c>
    </row>
    <row r="149" spans="1:10" s="1" customFormat="1">
      <c r="A149" s="70">
        <v>76</v>
      </c>
      <c r="B149" s="225" t="s">
        <v>183</v>
      </c>
      <c r="C149" s="225"/>
      <c r="D149" s="225"/>
      <c r="E149" s="225"/>
      <c r="F149" s="226"/>
      <c r="G149" s="35" t="s">
        <v>178</v>
      </c>
      <c r="H149" s="194">
        <v>10</v>
      </c>
      <c r="I149" s="119">
        <v>4.2</v>
      </c>
      <c r="J149" s="120">
        <f t="shared" si="1"/>
        <v>42</v>
      </c>
    </row>
    <row r="150" spans="1:10" s="1" customFormat="1" ht="19.5" thickBot="1">
      <c r="A150" s="71">
        <v>77</v>
      </c>
      <c r="B150" s="272" t="s">
        <v>679</v>
      </c>
      <c r="C150" s="272"/>
      <c r="D150" s="272"/>
      <c r="E150" s="272"/>
      <c r="F150" s="273"/>
      <c r="G150" s="215" t="s">
        <v>179</v>
      </c>
      <c r="H150" s="195">
        <v>1</v>
      </c>
      <c r="I150" s="125">
        <v>700</v>
      </c>
      <c r="J150" s="126">
        <f t="shared" si="1"/>
        <v>700</v>
      </c>
    </row>
    <row r="151" spans="1:10" s="1" customFormat="1">
      <c r="A151" s="185"/>
      <c r="B151" s="39"/>
      <c r="C151" s="39"/>
      <c r="D151" s="39"/>
      <c r="E151" s="39"/>
      <c r="F151" s="39"/>
      <c r="G151" s="39"/>
      <c r="H151" s="39"/>
      <c r="I151" s="94"/>
      <c r="J151" s="186">
        <f>SUM(J119:J150)</f>
        <v>7414.2199999999993</v>
      </c>
    </row>
    <row r="152" spans="1:10" s="1" customFormat="1" ht="19.5" thickBot="1">
      <c r="A152" s="270" t="s">
        <v>184</v>
      </c>
      <c r="B152" s="271"/>
      <c r="C152" s="271"/>
      <c r="D152" s="271"/>
      <c r="E152" s="271"/>
      <c r="F152" s="271"/>
      <c r="G152" s="187"/>
      <c r="H152" s="187"/>
      <c r="I152" s="188"/>
      <c r="J152" s="189"/>
    </row>
    <row r="153" spans="1:10" s="89" customFormat="1" ht="27.75" customHeight="1">
      <c r="A153" s="211">
        <v>78</v>
      </c>
      <c r="B153" s="281" t="s">
        <v>690</v>
      </c>
      <c r="C153" s="281"/>
      <c r="D153" s="281"/>
      <c r="E153" s="281"/>
      <c r="F153" s="282"/>
      <c r="G153" s="102" t="s">
        <v>179</v>
      </c>
      <c r="H153" s="60">
        <v>1</v>
      </c>
      <c r="I153" s="140">
        <v>240</v>
      </c>
      <c r="J153" s="113">
        <f t="shared" ref="J153:J170" si="3">I153*H153</f>
        <v>240</v>
      </c>
    </row>
    <row r="154" spans="1:10" s="89" customFormat="1" ht="25.5" customHeight="1">
      <c r="A154" s="207">
        <v>79</v>
      </c>
      <c r="B154" s="321" t="s">
        <v>715</v>
      </c>
      <c r="C154" s="321"/>
      <c r="D154" s="321"/>
      <c r="E154" s="321"/>
      <c r="F154" s="322"/>
      <c r="G154" s="162" t="s">
        <v>179</v>
      </c>
      <c r="H154" s="23">
        <v>1</v>
      </c>
      <c r="I154" s="141">
        <v>1700</v>
      </c>
      <c r="J154" s="114">
        <f>I154*H154</f>
        <v>1700</v>
      </c>
    </row>
    <row r="155" spans="1:10" s="89" customFormat="1" ht="37.5" customHeight="1">
      <c r="A155" s="207">
        <v>80</v>
      </c>
      <c r="B155" s="321" t="s">
        <v>714</v>
      </c>
      <c r="C155" s="321"/>
      <c r="D155" s="321"/>
      <c r="E155" s="321"/>
      <c r="F155" s="322"/>
      <c r="G155" s="162" t="s">
        <v>179</v>
      </c>
      <c r="H155" s="23">
        <v>1</v>
      </c>
      <c r="I155" s="141">
        <v>1182.8</v>
      </c>
      <c r="J155" s="114">
        <f t="shared" si="3"/>
        <v>1182.8</v>
      </c>
    </row>
    <row r="156" spans="1:10" s="89" customFormat="1" ht="21.75" customHeight="1">
      <c r="A156" s="207">
        <v>81</v>
      </c>
      <c r="B156" s="321" t="s">
        <v>711</v>
      </c>
      <c r="C156" s="321"/>
      <c r="D156" s="321"/>
      <c r="E156" s="321"/>
      <c r="F156" s="322"/>
      <c r="G156" s="162" t="s">
        <v>178</v>
      </c>
      <c r="H156" s="23">
        <v>5</v>
      </c>
      <c r="I156" s="141">
        <v>150</v>
      </c>
      <c r="J156" s="114">
        <f t="shared" si="3"/>
        <v>750</v>
      </c>
    </row>
    <row r="157" spans="1:10" s="89" customFormat="1" ht="24" customHeight="1">
      <c r="A157" s="207">
        <v>82</v>
      </c>
      <c r="B157" s="268" t="s">
        <v>718</v>
      </c>
      <c r="C157" s="268"/>
      <c r="D157" s="268"/>
      <c r="E157" s="268"/>
      <c r="F157" s="269"/>
      <c r="G157" s="162" t="s">
        <v>179</v>
      </c>
      <c r="H157" s="23">
        <v>1</v>
      </c>
      <c r="I157" s="141">
        <v>462</v>
      </c>
      <c r="J157" s="114">
        <f t="shared" si="3"/>
        <v>462</v>
      </c>
    </row>
    <row r="158" spans="1:10" s="89" customFormat="1" ht="17.25" customHeight="1">
      <c r="A158" s="207">
        <v>83</v>
      </c>
      <c r="B158" s="268" t="s">
        <v>691</v>
      </c>
      <c r="C158" s="268"/>
      <c r="D158" s="268"/>
      <c r="E158" s="268"/>
      <c r="F158" s="269"/>
      <c r="G158" s="162" t="s">
        <v>179</v>
      </c>
      <c r="H158" s="23">
        <v>1</v>
      </c>
      <c r="I158" s="141">
        <v>427</v>
      </c>
      <c r="J158" s="114">
        <f t="shared" si="3"/>
        <v>427</v>
      </c>
    </row>
    <row r="159" spans="1:10" s="89" customFormat="1" ht="39.75" customHeight="1">
      <c r="A159" s="207">
        <v>84</v>
      </c>
      <c r="B159" s="291" t="s">
        <v>722</v>
      </c>
      <c r="C159" s="291"/>
      <c r="D159" s="291"/>
      <c r="E159" s="291"/>
      <c r="F159" s="292"/>
      <c r="G159" s="162" t="s">
        <v>178</v>
      </c>
      <c r="H159" s="23">
        <v>5</v>
      </c>
      <c r="I159" s="115">
        <v>40</v>
      </c>
      <c r="J159" s="114">
        <f t="shared" si="3"/>
        <v>200</v>
      </c>
    </row>
    <row r="160" spans="1:10" s="89" customFormat="1" ht="30.75" customHeight="1">
      <c r="A160" s="207">
        <v>85</v>
      </c>
      <c r="B160" s="291" t="s">
        <v>31</v>
      </c>
      <c r="C160" s="291"/>
      <c r="D160" s="291"/>
      <c r="E160" s="291"/>
      <c r="F160" s="292"/>
      <c r="G160" s="162" t="s">
        <v>179</v>
      </c>
      <c r="H160" s="23">
        <v>1</v>
      </c>
      <c r="I160" s="143">
        <v>172</v>
      </c>
      <c r="J160" s="114">
        <f t="shared" si="3"/>
        <v>172</v>
      </c>
    </row>
    <row r="161" spans="1:10" s="89" customFormat="1" ht="30.75" customHeight="1">
      <c r="A161" s="207">
        <v>86</v>
      </c>
      <c r="B161" s="291" t="s">
        <v>30</v>
      </c>
      <c r="C161" s="291"/>
      <c r="D161" s="291"/>
      <c r="E161" s="291"/>
      <c r="F161" s="292"/>
      <c r="G161" s="162" t="s">
        <v>179</v>
      </c>
      <c r="H161" s="23">
        <v>1</v>
      </c>
      <c r="I161" s="141">
        <v>172</v>
      </c>
      <c r="J161" s="114">
        <f t="shared" si="3"/>
        <v>172</v>
      </c>
    </row>
    <row r="162" spans="1:10" s="89" customFormat="1" ht="30.75" customHeight="1">
      <c r="A162" s="207">
        <v>87</v>
      </c>
      <c r="B162" s="291" t="s">
        <v>33</v>
      </c>
      <c r="C162" s="291"/>
      <c r="D162" s="291"/>
      <c r="E162" s="291"/>
      <c r="F162" s="292"/>
      <c r="G162" s="162" t="s">
        <v>179</v>
      </c>
      <c r="H162" s="23">
        <v>1</v>
      </c>
      <c r="I162" s="141">
        <v>172</v>
      </c>
      <c r="J162" s="114">
        <f>I162*H162</f>
        <v>172</v>
      </c>
    </row>
    <row r="163" spans="1:10" s="89" customFormat="1" ht="30.75" customHeight="1">
      <c r="A163" s="207">
        <v>88</v>
      </c>
      <c r="B163" s="291" t="s">
        <v>713</v>
      </c>
      <c r="C163" s="291"/>
      <c r="D163" s="291"/>
      <c r="E163" s="291"/>
      <c r="F163" s="292"/>
      <c r="G163" s="162" t="s">
        <v>179</v>
      </c>
      <c r="H163" s="23">
        <v>1</v>
      </c>
      <c r="I163" s="141">
        <v>350</v>
      </c>
      <c r="J163" s="114">
        <f t="shared" si="3"/>
        <v>350</v>
      </c>
    </row>
    <row r="164" spans="1:10" s="89" customFormat="1" ht="30.75" customHeight="1">
      <c r="A164" s="207">
        <v>89</v>
      </c>
      <c r="B164" s="291" t="s">
        <v>712</v>
      </c>
      <c r="C164" s="291"/>
      <c r="D164" s="291"/>
      <c r="E164" s="291"/>
      <c r="F164" s="292"/>
      <c r="G164" s="162" t="s">
        <v>179</v>
      </c>
      <c r="H164" s="23">
        <v>1</v>
      </c>
      <c r="I164" s="142">
        <v>2781.89</v>
      </c>
      <c r="J164" s="114">
        <f t="shared" si="3"/>
        <v>2781.89</v>
      </c>
    </row>
    <row r="165" spans="1:10" s="89" customFormat="1" ht="29.25" customHeight="1">
      <c r="A165" s="207">
        <v>90</v>
      </c>
      <c r="B165" s="286" t="s">
        <v>666</v>
      </c>
      <c r="C165" s="268"/>
      <c r="D165" s="268"/>
      <c r="E165" s="268"/>
      <c r="F165" s="269"/>
      <c r="G165" s="162" t="s">
        <v>178</v>
      </c>
      <c r="H165" s="23">
        <v>1</v>
      </c>
      <c r="I165" s="144">
        <v>42</v>
      </c>
      <c r="J165" s="114">
        <f t="shared" si="3"/>
        <v>42</v>
      </c>
    </row>
    <row r="166" spans="1:10" s="89" customFormat="1" ht="28.5" customHeight="1">
      <c r="A166" s="207">
        <v>91</v>
      </c>
      <c r="B166" s="286" t="s">
        <v>665</v>
      </c>
      <c r="C166" s="268"/>
      <c r="D166" s="268"/>
      <c r="E166" s="268"/>
      <c r="F166" s="269"/>
      <c r="G166" s="162" t="s">
        <v>178</v>
      </c>
      <c r="H166" s="23">
        <v>1</v>
      </c>
      <c r="I166" s="115">
        <v>92</v>
      </c>
      <c r="J166" s="114">
        <f t="shared" si="3"/>
        <v>92</v>
      </c>
    </row>
    <row r="167" spans="1:10" s="89" customFormat="1" ht="36" customHeight="1">
      <c r="A167" s="207">
        <v>92</v>
      </c>
      <c r="B167" s="286" t="s">
        <v>725</v>
      </c>
      <c r="C167" s="286"/>
      <c r="D167" s="286"/>
      <c r="E167" s="286"/>
      <c r="F167" s="287"/>
      <c r="G167" s="162" t="s">
        <v>179</v>
      </c>
      <c r="H167" s="23">
        <v>1</v>
      </c>
      <c r="I167" s="115">
        <v>82</v>
      </c>
      <c r="J167" s="114">
        <f>I167*H167</f>
        <v>82</v>
      </c>
    </row>
    <row r="168" spans="1:10" s="89" customFormat="1" ht="24" customHeight="1">
      <c r="A168" s="207">
        <v>93</v>
      </c>
      <c r="B168" s="268" t="s">
        <v>29</v>
      </c>
      <c r="C168" s="268"/>
      <c r="D168" s="268"/>
      <c r="E168" s="268"/>
      <c r="F168" s="269"/>
      <c r="G168" s="162" t="s">
        <v>179</v>
      </c>
      <c r="H168" s="23">
        <v>1</v>
      </c>
      <c r="I168" s="115">
        <v>333</v>
      </c>
      <c r="J168" s="114">
        <f t="shared" si="3"/>
        <v>333</v>
      </c>
    </row>
    <row r="169" spans="1:10" s="89" customFormat="1" ht="24" customHeight="1">
      <c r="A169" s="207">
        <v>94</v>
      </c>
      <c r="B169" s="268" t="s">
        <v>32</v>
      </c>
      <c r="C169" s="268"/>
      <c r="D169" s="268"/>
      <c r="E169" s="268"/>
      <c r="F169" s="269"/>
      <c r="G169" s="162" t="s">
        <v>179</v>
      </c>
      <c r="H169" s="23">
        <v>1</v>
      </c>
      <c r="I169" s="141">
        <v>474.32</v>
      </c>
      <c r="J169" s="114">
        <f t="shared" si="3"/>
        <v>474.32</v>
      </c>
    </row>
    <row r="170" spans="1:10" s="89" customFormat="1" ht="24" customHeight="1" thickBot="1">
      <c r="A170" s="206">
        <v>95</v>
      </c>
      <c r="B170" s="326" t="s">
        <v>689</v>
      </c>
      <c r="C170" s="326"/>
      <c r="D170" s="326"/>
      <c r="E170" s="326"/>
      <c r="F170" s="300"/>
      <c r="G170" s="165" t="s">
        <v>178</v>
      </c>
      <c r="H170" s="72">
        <v>1</v>
      </c>
      <c r="I170" s="155">
        <v>25</v>
      </c>
      <c r="J170" s="116">
        <f t="shared" si="3"/>
        <v>25</v>
      </c>
    </row>
    <row r="171" spans="1:10" s="1" customFormat="1">
      <c r="A171" s="40"/>
      <c r="B171" s="40"/>
      <c r="C171" s="40"/>
      <c r="D171" s="40"/>
      <c r="E171" s="40"/>
      <c r="F171" s="39"/>
      <c r="G171" s="39"/>
      <c r="H171" s="61"/>
      <c r="I171" s="73"/>
      <c r="J171" s="132">
        <f>J170+J169+J168+J167+J166+J165+J164+J163+J162+J161+J160+J159+J158+J157+J156+J155+J154+J153</f>
        <v>9658.01</v>
      </c>
    </row>
    <row r="172" spans="1:10" s="1" customFormat="1">
      <c r="A172" s="40"/>
      <c r="B172" s="40"/>
      <c r="C172" s="40"/>
      <c r="D172" s="40"/>
      <c r="E172" s="40"/>
      <c r="F172" s="39"/>
      <c r="G172" s="39"/>
      <c r="H172" s="61"/>
      <c r="I172" s="73"/>
      <c r="J172" s="132"/>
    </row>
    <row r="173" spans="1:10" s="1" customFormat="1">
      <c r="A173" s="40"/>
      <c r="B173" s="40"/>
      <c r="C173" s="40"/>
      <c r="D173" s="40"/>
      <c r="E173" s="40"/>
      <c r="F173" s="39"/>
      <c r="G173" s="39"/>
      <c r="H173" s="61"/>
      <c r="I173" s="73"/>
      <c r="J173" s="132"/>
    </row>
    <row r="174" spans="1:10" s="1" customFormat="1">
      <c r="A174" s="40"/>
      <c r="B174" s="40"/>
      <c r="C174" s="40"/>
      <c r="D174" s="40"/>
      <c r="E174" s="40"/>
      <c r="F174" s="39"/>
      <c r="G174" s="39"/>
      <c r="H174" s="61"/>
      <c r="I174" s="73"/>
      <c r="J174" s="132"/>
    </row>
    <row r="175" spans="1:10" s="1" customFormat="1">
      <c r="A175" s="40"/>
      <c r="B175" s="40"/>
      <c r="C175" s="40"/>
      <c r="D175" s="40"/>
      <c r="E175" s="40"/>
      <c r="F175" s="39"/>
      <c r="G175" s="39"/>
      <c r="H175" s="61"/>
      <c r="I175" s="73"/>
      <c r="J175" s="132"/>
    </row>
    <row r="176" spans="1:10" s="1" customFormat="1">
      <c r="A176" s="40"/>
      <c r="B176" s="40"/>
      <c r="C176" s="40"/>
      <c r="D176" s="40"/>
      <c r="E176" s="40"/>
      <c r="F176" s="39"/>
      <c r="G176" s="39"/>
      <c r="H176" s="61"/>
      <c r="I176" s="73"/>
      <c r="J176" s="132"/>
    </row>
    <row r="177" spans="1:27" s="1" customFormat="1">
      <c r="A177" s="40"/>
      <c r="B177" s="40"/>
      <c r="C177" s="40"/>
      <c r="D177" s="40"/>
      <c r="E177" s="40"/>
      <c r="F177" s="39"/>
      <c r="G177" s="39"/>
      <c r="H177" s="61"/>
      <c r="I177" s="73"/>
      <c r="J177" s="192"/>
    </row>
    <row r="178" spans="1:27" s="1" customFormat="1" ht="19.5" thickBot="1">
      <c r="A178" s="325" t="s">
        <v>616</v>
      </c>
      <c r="B178" s="325"/>
      <c r="C178" s="325"/>
      <c r="D178" s="325"/>
      <c r="E178" s="325"/>
      <c r="F178" s="325"/>
      <c r="G178" s="89"/>
      <c r="H178" s="89"/>
      <c r="I178" s="90"/>
      <c r="J178" s="89"/>
    </row>
    <row r="179" spans="1:27" s="63" customFormat="1" ht="43.5" customHeight="1" thickBot="1">
      <c r="A179" s="219">
        <v>96</v>
      </c>
      <c r="B179" s="352" t="s">
        <v>631</v>
      </c>
      <c r="C179" s="353"/>
      <c r="D179" s="351" t="s">
        <v>19</v>
      </c>
      <c r="E179" s="351"/>
      <c r="F179" s="351"/>
      <c r="G179" s="177" t="s">
        <v>178</v>
      </c>
      <c r="H179" s="177">
        <v>1</v>
      </c>
      <c r="I179" s="178">
        <v>279.35000000000002</v>
      </c>
      <c r="J179" s="179">
        <f>I179*H179</f>
        <v>279.35000000000002</v>
      </c>
    </row>
    <row r="180" spans="1:27" s="63" customFormat="1" ht="41.25" customHeight="1" thickBot="1">
      <c r="A180" s="219">
        <v>97</v>
      </c>
      <c r="B180" s="352" t="s">
        <v>633</v>
      </c>
      <c r="C180" s="353"/>
      <c r="D180" s="354" t="s">
        <v>732</v>
      </c>
      <c r="E180" s="354"/>
      <c r="F180" s="354"/>
      <c r="G180" s="177" t="s">
        <v>179</v>
      </c>
      <c r="H180" s="177">
        <v>1</v>
      </c>
      <c r="I180" s="178">
        <v>1805</v>
      </c>
      <c r="J180" s="179">
        <f>I180*H180</f>
        <v>1805</v>
      </c>
    </row>
    <row r="181" spans="1:27" s="63" customFormat="1" ht="33" customHeight="1">
      <c r="A181" s="211">
        <v>98</v>
      </c>
      <c r="B181" s="308" t="s">
        <v>682</v>
      </c>
      <c r="C181" s="309"/>
      <c r="D181" s="297" t="s">
        <v>683</v>
      </c>
      <c r="E181" s="297"/>
      <c r="F181" s="297"/>
      <c r="G181" s="160" t="s">
        <v>178</v>
      </c>
      <c r="H181" s="160">
        <v>1</v>
      </c>
      <c r="I181" s="147">
        <v>92</v>
      </c>
      <c r="J181" s="130">
        <f t="shared" ref="J181:J209" si="4">I181*H181</f>
        <v>92</v>
      </c>
    </row>
    <row r="182" spans="1:27" s="63" customFormat="1" ht="29.25" customHeight="1">
      <c r="A182" s="207"/>
      <c r="B182" s="269"/>
      <c r="C182" s="293"/>
      <c r="D182" s="294" t="s">
        <v>694</v>
      </c>
      <c r="E182" s="294"/>
      <c r="F182" s="294"/>
      <c r="G182" s="161" t="s">
        <v>178</v>
      </c>
      <c r="H182" s="161">
        <v>1</v>
      </c>
      <c r="I182" s="148">
        <v>199</v>
      </c>
      <c r="J182" s="105">
        <f t="shared" si="4"/>
        <v>199</v>
      </c>
    </row>
    <row r="183" spans="1:27" s="63" customFormat="1" ht="29.25" customHeight="1" thickBot="1">
      <c r="A183" s="206"/>
      <c r="B183" s="300"/>
      <c r="C183" s="305"/>
      <c r="D183" s="307" t="s">
        <v>693</v>
      </c>
      <c r="E183" s="307"/>
      <c r="F183" s="307"/>
      <c r="G183" s="163" t="s">
        <v>178</v>
      </c>
      <c r="H183" s="163">
        <v>1</v>
      </c>
      <c r="I183" s="149">
        <v>327</v>
      </c>
      <c r="J183" s="109">
        <f t="shared" si="4"/>
        <v>327</v>
      </c>
    </row>
    <row r="184" spans="1:27" s="63" customFormat="1" ht="43.5" customHeight="1">
      <c r="A184" s="211">
        <v>99</v>
      </c>
      <c r="B184" s="308" t="s">
        <v>632</v>
      </c>
      <c r="C184" s="309"/>
      <c r="D184" s="297" t="s">
        <v>729</v>
      </c>
      <c r="E184" s="297"/>
      <c r="F184" s="297"/>
      <c r="G184" s="160" t="s">
        <v>179</v>
      </c>
      <c r="H184" s="160">
        <v>1</v>
      </c>
      <c r="I184" s="145">
        <v>4775</v>
      </c>
      <c r="J184" s="130">
        <f t="shared" si="4"/>
        <v>4775</v>
      </c>
    </row>
    <row r="185" spans="1:27" s="63" customFormat="1" ht="29.25" customHeight="1">
      <c r="A185" s="207"/>
      <c r="B185" s="269"/>
      <c r="C185" s="293"/>
      <c r="D185" s="294" t="s">
        <v>17</v>
      </c>
      <c r="E185" s="294"/>
      <c r="F185" s="294"/>
      <c r="G185" s="161" t="s">
        <v>179</v>
      </c>
      <c r="H185" s="161">
        <v>1</v>
      </c>
      <c r="I185" s="146">
        <v>708</v>
      </c>
      <c r="J185" s="105">
        <f t="shared" si="4"/>
        <v>708</v>
      </c>
    </row>
    <row r="186" spans="1:27" s="63" customFormat="1" ht="43.5" customHeight="1">
      <c r="A186" s="207"/>
      <c r="B186" s="317"/>
      <c r="C186" s="318"/>
      <c r="D186" s="316" t="s">
        <v>748</v>
      </c>
      <c r="E186" s="316"/>
      <c r="F186" s="316"/>
      <c r="G186" s="161" t="s">
        <v>179</v>
      </c>
      <c r="H186" s="161">
        <v>1</v>
      </c>
      <c r="I186" s="146">
        <v>364</v>
      </c>
      <c r="J186" s="200">
        <f>I186*H186</f>
        <v>364</v>
      </c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63" customFormat="1" ht="60" customHeight="1">
      <c r="A187" s="207"/>
      <c r="B187" s="317"/>
      <c r="C187" s="318"/>
      <c r="D187" s="316" t="s">
        <v>747</v>
      </c>
      <c r="E187" s="316"/>
      <c r="F187" s="316"/>
      <c r="G187" s="161" t="s">
        <v>179</v>
      </c>
      <c r="H187" s="161">
        <v>1</v>
      </c>
      <c r="I187" s="146">
        <v>374</v>
      </c>
      <c r="J187" s="200">
        <f>I187*H187</f>
        <v>374</v>
      </c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</row>
    <row r="188" spans="1:27" s="63" customFormat="1" ht="39.75" customHeight="1">
      <c r="A188" s="207"/>
      <c r="B188" s="269"/>
      <c r="C188" s="293"/>
      <c r="D188" s="294" t="s">
        <v>18</v>
      </c>
      <c r="E188" s="294"/>
      <c r="F188" s="294"/>
      <c r="G188" s="161" t="s">
        <v>179</v>
      </c>
      <c r="H188" s="161">
        <v>1</v>
      </c>
      <c r="I188" s="146">
        <v>696</v>
      </c>
      <c r="J188" s="105">
        <f t="shared" si="4"/>
        <v>696</v>
      </c>
    </row>
    <row r="189" spans="1:27" s="63" customFormat="1" ht="43.5" customHeight="1" thickBot="1">
      <c r="A189" s="206"/>
      <c r="B189" s="300"/>
      <c r="C189" s="305"/>
      <c r="D189" s="307" t="s">
        <v>21</v>
      </c>
      <c r="E189" s="307"/>
      <c r="F189" s="307"/>
      <c r="G189" s="163" t="s">
        <v>179</v>
      </c>
      <c r="H189" s="163">
        <v>1</v>
      </c>
      <c r="I189" s="176">
        <v>149</v>
      </c>
      <c r="J189" s="109">
        <f t="shared" si="4"/>
        <v>149</v>
      </c>
    </row>
    <row r="190" spans="1:27" s="63" customFormat="1" ht="57.75" customHeight="1">
      <c r="A190" s="211">
        <v>100</v>
      </c>
      <c r="B190" s="308" t="s">
        <v>634</v>
      </c>
      <c r="C190" s="309"/>
      <c r="D190" s="310" t="s">
        <v>730</v>
      </c>
      <c r="E190" s="310"/>
      <c r="F190" s="310"/>
      <c r="G190" s="85" t="s">
        <v>179</v>
      </c>
      <c r="H190" s="85">
        <v>1</v>
      </c>
      <c r="I190" s="198">
        <v>1372</v>
      </c>
      <c r="J190" s="199">
        <f t="shared" si="4"/>
        <v>1372</v>
      </c>
    </row>
    <row r="191" spans="1:27" s="63" customFormat="1" ht="80.25" customHeight="1">
      <c r="A191" s="207"/>
      <c r="B191" s="289"/>
      <c r="C191" s="356"/>
      <c r="D191" s="294" t="s">
        <v>749</v>
      </c>
      <c r="E191" s="294"/>
      <c r="F191" s="294"/>
      <c r="G191" s="161" t="s">
        <v>179</v>
      </c>
      <c r="H191" s="161">
        <v>1</v>
      </c>
      <c r="I191" s="146">
        <v>4034</v>
      </c>
      <c r="J191" s="105">
        <f t="shared" si="4"/>
        <v>4034</v>
      </c>
    </row>
    <row r="192" spans="1:27" s="63" customFormat="1" ht="43.5" customHeight="1">
      <c r="A192" s="207"/>
      <c r="B192" s="288"/>
      <c r="C192" s="289"/>
      <c r="D192" s="294" t="s">
        <v>750</v>
      </c>
      <c r="E192" s="294"/>
      <c r="F192" s="294"/>
      <c r="G192" s="161" t="s">
        <v>179</v>
      </c>
      <c r="H192" s="161">
        <v>1</v>
      </c>
      <c r="I192" s="146">
        <v>242</v>
      </c>
      <c r="J192" s="105">
        <f t="shared" si="4"/>
        <v>242</v>
      </c>
    </row>
    <row r="193" spans="1:10" s="63" customFormat="1" ht="63" customHeight="1">
      <c r="A193" s="207"/>
      <c r="B193" s="288"/>
      <c r="C193" s="289"/>
      <c r="D193" s="355" t="s">
        <v>753</v>
      </c>
      <c r="E193" s="355"/>
      <c r="F193" s="355"/>
      <c r="G193" s="161" t="s">
        <v>179</v>
      </c>
      <c r="H193" s="161">
        <v>1</v>
      </c>
      <c r="I193" s="146">
        <v>3313</v>
      </c>
      <c r="J193" s="105">
        <f t="shared" si="4"/>
        <v>3313</v>
      </c>
    </row>
    <row r="194" spans="1:10" s="63" customFormat="1" ht="43.5" customHeight="1">
      <c r="A194" s="207"/>
      <c r="B194" s="289"/>
      <c r="C194" s="356"/>
      <c r="D194" s="355" t="s">
        <v>754</v>
      </c>
      <c r="E194" s="355"/>
      <c r="F194" s="355"/>
      <c r="G194" s="161" t="s">
        <v>179</v>
      </c>
      <c r="H194" s="161">
        <v>1</v>
      </c>
      <c r="I194" s="146">
        <v>1994</v>
      </c>
      <c r="J194" s="105">
        <f t="shared" si="4"/>
        <v>1994</v>
      </c>
    </row>
    <row r="195" spans="1:10" s="63" customFormat="1" ht="43.5" customHeight="1" thickBot="1">
      <c r="A195" s="206"/>
      <c r="B195" s="319"/>
      <c r="C195" s="320"/>
      <c r="D195" s="307" t="s">
        <v>20</v>
      </c>
      <c r="E195" s="307"/>
      <c r="F195" s="307"/>
      <c r="G195" s="163" t="s">
        <v>179</v>
      </c>
      <c r="H195" s="163">
        <v>1</v>
      </c>
      <c r="I195" s="176">
        <v>192</v>
      </c>
      <c r="J195" s="109">
        <f>I195*H195</f>
        <v>192</v>
      </c>
    </row>
    <row r="196" spans="1:10" s="63" customFormat="1" ht="35.25" customHeight="1">
      <c r="A196" s="211">
        <v>101</v>
      </c>
      <c r="B196" s="308" t="s">
        <v>635</v>
      </c>
      <c r="C196" s="309"/>
      <c r="D196" s="310" t="s">
        <v>26</v>
      </c>
      <c r="E196" s="310"/>
      <c r="F196" s="310"/>
      <c r="G196" s="85" t="s">
        <v>178</v>
      </c>
      <c r="H196" s="85">
        <v>1</v>
      </c>
      <c r="I196" s="201">
        <v>227</v>
      </c>
      <c r="J196" s="130">
        <f t="shared" si="4"/>
        <v>227</v>
      </c>
    </row>
    <row r="197" spans="1:10" s="63" customFormat="1" ht="48.75" customHeight="1">
      <c r="A197" s="220"/>
      <c r="B197" s="288"/>
      <c r="C197" s="289"/>
      <c r="D197" s="294" t="s">
        <v>751</v>
      </c>
      <c r="E197" s="294"/>
      <c r="F197" s="294"/>
      <c r="G197" s="161" t="s">
        <v>179</v>
      </c>
      <c r="H197" s="161">
        <v>1</v>
      </c>
      <c r="I197" s="148">
        <v>532</v>
      </c>
      <c r="J197" s="174">
        <f>I197*H197</f>
        <v>532</v>
      </c>
    </row>
    <row r="198" spans="1:10" s="63" customFormat="1" ht="33.75" customHeight="1">
      <c r="A198" s="220"/>
      <c r="B198" s="285"/>
      <c r="C198" s="315"/>
      <c r="D198" s="312" t="s">
        <v>752</v>
      </c>
      <c r="E198" s="313"/>
      <c r="F198" s="314"/>
      <c r="G198" s="172" t="s">
        <v>179</v>
      </c>
      <c r="H198" s="172">
        <v>1</v>
      </c>
      <c r="I198" s="173">
        <v>4084</v>
      </c>
      <c r="J198" s="174">
        <f>I198*H198</f>
        <v>4084</v>
      </c>
    </row>
    <row r="199" spans="1:10" s="63" customFormat="1" ht="33.75" customHeight="1">
      <c r="A199" s="220"/>
      <c r="B199" s="288"/>
      <c r="C199" s="289"/>
      <c r="D199" s="290" t="s">
        <v>743</v>
      </c>
      <c r="E199" s="291"/>
      <c r="F199" s="292"/>
      <c r="G199" s="161" t="s">
        <v>178</v>
      </c>
      <c r="H199" s="172">
        <v>1</v>
      </c>
      <c r="I199" s="173">
        <v>2350</v>
      </c>
      <c r="J199" s="174">
        <f t="shared" si="4"/>
        <v>2350</v>
      </c>
    </row>
    <row r="200" spans="1:10" s="63" customFormat="1" ht="29.25" customHeight="1">
      <c r="A200" s="207"/>
      <c r="B200" s="269"/>
      <c r="C200" s="293"/>
      <c r="D200" s="294" t="s">
        <v>742</v>
      </c>
      <c r="E200" s="294"/>
      <c r="F200" s="294"/>
      <c r="G200" s="161" t="s">
        <v>178</v>
      </c>
      <c r="H200" s="161">
        <v>1</v>
      </c>
      <c r="I200" s="148">
        <v>3179</v>
      </c>
      <c r="J200" s="105">
        <f t="shared" si="4"/>
        <v>3179</v>
      </c>
    </row>
    <row r="201" spans="1:10" s="63" customFormat="1" ht="43.5" customHeight="1">
      <c r="A201" s="207"/>
      <c r="B201" s="269"/>
      <c r="C201" s="293"/>
      <c r="D201" s="294" t="s">
        <v>35</v>
      </c>
      <c r="E201" s="294"/>
      <c r="F201" s="294"/>
      <c r="G201" s="161" t="s">
        <v>178</v>
      </c>
      <c r="H201" s="161">
        <v>1</v>
      </c>
      <c r="I201" s="148">
        <v>267</v>
      </c>
      <c r="J201" s="105">
        <f t="shared" si="4"/>
        <v>267</v>
      </c>
    </row>
    <row r="202" spans="1:10" s="63" customFormat="1" ht="43.5" customHeight="1">
      <c r="A202" s="207"/>
      <c r="B202" s="269"/>
      <c r="C202" s="293"/>
      <c r="D202" s="294" t="s">
        <v>27</v>
      </c>
      <c r="E202" s="294"/>
      <c r="F202" s="294"/>
      <c r="G202" s="161" t="s">
        <v>178</v>
      </c>
      <c r="H202" s="161">
        <v>1</v>
      </c>
      <c r="I202" s="148">
        <v>844</v>
      </c>
      <c r="J202" s="105">
        <f t="shared" si="4"/>
        <v>844</v>
      </c>
    </row>
    <row r="203" spans="1:10" s="63" customFormat="1" ht="43.5" customHeight="1">
      <c r="A203" s="207"/>
      <c r="B203" s="269"/>
      <c r="C203" s="293"/>
      <c r="D203" s="294" t="s">
        <v>36</v>
      </c>
      <c r="E203" s="294"/>
      <c r="F203" s="294"/>
      <c r="G203" s="161" t="s">
        <v>179</v>
      </c>
      <c r="H203" s="161">
        <v>1</v>
      </c>
      <c r="I203" s="148">
        <v>123</v>
      </c>
      <c r="J203" s="105">
        <f t="shared" si="4"/>
        <v>123</v>
      </c>
    </row>
    <row r="204" spans="1:10" s="63" customFormat="1" ht="43.5" customHeight="1">
      <c r="A204" s="207"/>
      <c r="B204" s="269"/>
      <c r="C204" s="293"/>
      <c r="D204" s="294" t="s">
        <v>28</v>
      </c>
      <c r="E204" s="294"/>
      <c r="F204" s="294"/>
      <c r="G204" s="161" t="s">
        <v>179</v>
      </c>
      <c r="H204" s="161">
        <v>1</v>
      </c>
      <c r="I204" s="148">
        <v>279</v>
      </c>
      <c r="J204" s="105">
        <f t="shared" si="4"/>
        <v>279</v>
      </c>
    </row>
    <row r="205" spans="1:10" s="63" customFormat="1" ht="60.75" customHeight="1" thickBot="1">
      <c r="A205" s="206"/>
      <c r="B205" s="300"/>
      <c r="C205" s="305"/>
      <c r="D205" s="306" t="s">
        <v>733</v>
      </c>
      <c r="E205" s="306"/>
      <c r="F205" s="306"/>
      <c r="G205" s="87" t="s">
        <v>178</v>
      </c>
      <c r="H205" s="87">
        <v>1</v>
      </c>
      <c r="I205" s="156">
        <v>548</v>
      </c>
      <c r="J205" s="136">
        <f t="shared" si="4"/>
        <v>548</v>
      </c>
    </row>
    <row r="206" spans="1:10" s="63" customFormat="1" ht="63.75" customHeight="1">
      <c r="A206" s="211">
        <v>102</v>
      </c>
      <c r="B206" s="284" t="s">
        <v>636</v>
      </c>
      <c r="C206" s="311"/>
      <c r="D206" s="297" t="s">
        <v>744</v>
      </c>
      <c r="E206" s="297"/>
      <c r="F206" s="297"/>
      <c r="G206" s="160" t="s">
        <v>179</v>
      </c>
      <c r="H206" s="210">
        <v>1</v>
      </c>
      <c r="I206" s="88">
        <v>236</v>
      </c>
      <c r="J206" s="130">
        <f t="shared" si="4"/>
        <v>236</v>
      </c>
    </row>
    <row r="207" spans="1:10" s="63" customFormat="1" ht="43.5" customHeight="1">
      <c r="A207" s="207"/>
      <c r="B207" s="269"/>
      <c r="C207" s="293"/>
      <c r="D207" s="294" t="s">
        <v>745</v>
      </c>
      <c r="E207" s="294"/>
      <c r="F207" s="294"/>
      <c r="G207" s="161" t="s">
        <v>179</v>
      </c>
      <c r="H207" s="64">
        <v>1</v>
      </c>
      <c r="I207" s="131">
        <v>966</v>
      </c>
      <c r="J207" s="105">
        <f t="shared" si="4"/>
        <v>966</v>
      </c>
    </row>
    <row r="208" spans="1:10" s="63" customFormat="1" ht="35.25" customHeight="1">
      <c r="A208" s="207"/>
      <c r="B208" s="269"/>
      <c r="C208" s="293"/>
      <c r="D208" s="294" t="s">
        <v>746</v>
      </c>
      <c r="E208" s="294"/>
      <c r="F208" s="294"/>
      <c r="G208" s="161" t="s">
        <v>179</v>
      </c>
      <c r="H208" s="202">
        <v>1</v>
      </c>
      <c r="I208" s="131">
        <v>299</v>
      </c>
      <c r="J208" s="105">
        <f t="shared" si="4"/>
        <v>299</v>
      </c>
    </row>
    <row r="209" spans="1:10" s="63" customFormat="1" ht="75" customHeight="1" thickBot="1">
      <c r="A209" s="206"/>
      <c r="B209" s="300"/>
      <c r="C209" s="305"/>
      <c r="D209" s="307" t="s">
        <v>677</v>
      </c>
      <c r="E209" s="307"/>
      <c r="F209" s="307"/>
      <c r="G209" s="163" t="s">
        <v>178</v>
      </c>
      <c r="H209" s="203">
        <v>1</v>
      </c>
      <c r="I209" s="108">
        <v>105</v>
      </c>
      <c r="J209" s="109">
        <f t="shared" si="4"/>
        <v>105</v>
      </c>
    </row>
    <row r="210" spans="1:10" s="1" customFormat="1" ht="36.75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134">
        <f>J209+J208+J207+J206+J205+J204+J203+J202+J201+J200+J199+J196+J195+J190+J189+J188+J185+J184+J183+J182+J181+J180+J179</f>
        <v>20017.349999999999</v>
      </c>
    </row>
    <row r="211" spans="1:10" s="1" customFormat="1" ht="36.75" customHeight="1">
      <c r="A211" s="79"/>
      <c r="B211" s="79"/>
      <c r="C211" s="79"/>
      <c r="D211" s="79"/>
      <c r="E211" s="79"/>
      <c r="F211" s="79"/>
      <c r="G211" s="79"/>
      <c r="H211" s="89"/>
      <c r="I211" s="90"/>
      <c r="J211" s="89"/>
    </row>
    <row r="212" spans="1:10" s="1" customFormat="1" ht="36.75" customHeight="1">
      <c r="A212" s="79"/>
      <c r="B212" s="274" t="s">
        <v>630</v>
      </c>
      <c r="C212" s="274"/>
      <c r="D212" s="274"/>
      <c r="E212" s="274"/>
      <c r="F212" s="274"/>
      <c r="G212" s="274"/>
      <c r="H212" s="89"/>
      <c r="I212" s="90"/>
      <c r="J212" s="89"/>
    </row>
    <row r="213" spans="1:10" s="1" customFormat="1" ht="36.75" customHeight="1">
      <c r="A213" s="162"/>
      <c r="B213" s="285" t="s">
        <v>637</v>
      </c>
      <c r="C213" s="285"/>
      <c r="D213" s="285"/>
      <c r="E213" s="285"/>
      <c r="F213" s="285"/>
      <c r="G213" s="285"/>
      <c r="H213" s="89"/>
      <c r="I213" s="90"/>
      <c r="J213" s="89"/>
    </row>
    <row r="214" spans="1:10" s="1" customFormat="1" ht="36.75" customHeight="1" thickBot="1">
      <c r="A214" s="93"/>
      <c r="B214" s="275" t="s">
        <v>641</v>
      </c>
      <c r="C214" s="276"/>
      <c r="D214" s="276"/>
      <c r="E214" s="276"/>
      <c r="F214" s="276"/>
      <c r="G214" s="277"/>
      <c r="H214" s="79"/>
      <c r="I214" s="90"/>
      <c r="J214" s="89"/>
    </row>
    <row r="215" spans="1:10" s="1" customFormat="1" ht="64.5" customHeight="1">
      <c r="A215" s="81">
        <v>103</v>
      </c>
      <c r="B215" s="283" t="s">
        <v>695</v>
      </c>
      <c r="C215" s="284"/>
      <c r="D215" s="280" t="s">
        <v>734</v>
      </c>
      <c r="E215" s="281"/>
      <c r="F215" s="282"/>
      <c r="G215" s="160" t="s">
        <v>178</v>
      </c>
      <c r="H215" s="160">
        <v>1</v>
      </c>
      <c r="I215" s="150">
        <v>527</v>
      </c>
      <c r="J215" s="113">
        <f>I215*H215</f>
        <v>527</v>
      </c>
    </row>
    <row r="216" spans="1:10" s="1" customFormat="1" ht="36.75" customHeight="1" thickBot="1">
      <c r="A216" s="164"/>
      <c r="B216" s="339"/>
      <c r="C216" s="305"/>
      <c r="D216" s="301" t="s">
        <v>664</v>
      </c>
      <c r="E216" s="302"/>
      <c r="F216" s="303"/>
      <c r="G216" s="163" t="s">
        <v>178</v>
      </c>
      <c r="H216" s="163">
        <v>1</v>
      </c>
      <c r="I216" s="152">
        <v>222</v>
      </c>
      <c r="J216" s="116">
        <f>I216*H216</f>
        <v>222</v>
      </c>
    </row>
    <row r="217" spans="1:10" s="1" customFormat="1" ht="36.75" customHeight="1" thickBot="1">
      <c r="A217" s="78"/>
      <c r="B217" s="343" t="s">
        <v>638</v>
      </c>
      <c r="C217" s="344"/>
      <c r="D217" s="344"/>
      <c r="E217" s="344"/>
      <c r="F217" s="344"/>
      <c r="G217" s="345"/>
      <c r="H217" s="79"/>
      <c r="I217" s="80"/>
      <c r="J217" s="79"/>
    </row>
    <row r="218" spans="1:10" s="1" customFormat="1" ht="36.75" customHeight="1" thickBot="1">
      <c r="A218" s="181">
        <v>104</v>
      </c>
      <c r="B218" s="346" t="s">
        <v>642</v>
      </c>
      <c r="C218" s="347"/>
      <c r="D218" s="348" t="s">
        <v>16</v>
      </c>
      <c r="E218" s="349"/>
      <c r="F218" s="350"/>
      <c r="G218" s="85" t="s">
        <v>179</v>
      </c>
      <c r="H218" s="85">
        <v>1</v>
      </c>
      <c r="I218" s="153">
        <v>656</v>
      </c>
      <c r="J218" s="135">
        <f>I218*H218</f>
        <v>656</v>
      </c>
    </row>
    <row r="219" spans="1:10" s="1" customFormat="1" ht="36.75" customHeight="1">
      <c r="A219" s="81"/>
      <c r="B219" s="278"/>
      <c r="C219" s="279"/>
      <c r="D219" s="280" t="s">
        <v>15</v>
      </c>
      <c r="E219" s="281"/>
      <c r="F219" s="282"/>
      <c r="G219" s="160" t="s">
        <v>178</v>
      </c>
      <c r="H219" s="160">
        <v>1</v>
      </c>
      <c r="I219" s="153">
        <v>560</v>
      </c>
      <c r="J219" s="113">
        <f t="shared" ref="J219:J233" si="5">I219*H219</f>
        <v>560</v>
      </c>
    </row>
    <row r="220" spans="1:10" s="1" customFormat="1" ht="27" customHeight="1">
      <c r="A220" s="158"/>
      <c r="B220" s="342"/>
      <c r="C220" s="293"/>
      <c r="D220" s="294" t="s">
        <v>25</v>
      </c>
      <c r="E220" s="294"/>
      <c r="F220" s="294"/>
      <c r="G220" s="161" t="s">
        <v>178</v>
      </c>
      <c r="H220" s="161">
        <v>1</v>
      </c>
      <c r="I220" s="154">
        <v>227</v>
      </c>
      <c r="J220" s="114">
        <f t="shared" si="5"/>
        <v>227</v>
      </c>
    </row>
    <row r="221" spans="1:10" s="1" customFormat="1" ht="23.25" customHeight="1">
      <c r="A221" s="83"/>
      <c r="B221" s="340"/>
      <c r="C221" s="341"/>
      <c r="D221" s="290" t="s">
        <v>692</v>
      </c>
      <c r="E221" s="291"/>
      <c r="F221" s="292"/>
      <c r="G221" s="159" t="s">
        <v>178</v>
      </c>
      <c r="H221" s="161">
        <v>1</v>
      </c>
      <c r="I221" s="154">
        <v>97</v>
      </c>
      <c r="J221" s="114">
        <f t="shared" si="5"/>
        <v>97</v>
      </c>
    </row>
    <row r="222" spans="1:10" s="1" customFormat="1" ht="36.75" customHeight="1">
      <c r="A222" s="83"/>
      <c r="B222" s="295"/>
      <c r="C222" s="269"/>
      <c r="D222" s="290" t="s">
        <v>685</v>
      </c>
      <c r="E222" s="291"/>
      <c r="F222" s="292"/>
      <c r="G222" s="159" t="s">
        <v>178</v>
      </c>
      <c r="H222" s="159">
        <v>1</v>
      </c>
      <c r="I222" s="154">
        <v>114</v>
      </c>
      <c r="J222" s="114">
        <f t="shared" si="5"/>
        <v>114</v>
      </c>
    </row>
    <row r="223" spans="1:10" s="1" customFormat="1" ht="22.5" customHeight="1" thickBot="1">
      <c r="A223" s="164"/>
      <c r="B223" s="339"/>
      <c r="C223" s="305"/>
      <c r="D223" s="307" t="s">
        <v>662</v>
      </c>
      <c r="E223" s="307"/>
      <c r="F223" s="307"/>
      <c r="G223" s="165" t="s">
        <v>178</v>
      </c>
      <c r="H223" s="163">
        <v>1</v>
      </c>
      <c r="I223" s="155">
        <v>1882</v>
      </c>
      <c r="J223" s="136">
        <f t="shared" si="5"/>
        <v>1882</v>
      </c>
    </row>
    <row r="224" spans="1:10" s="63" customFormat="1" ht="60.75" customHeight="1">
      <c r="A224" s="158">
        <v>105</v>
      </c>
      <c r="B224" s="283" t="s">
        <v>639</v>
      </c>
      <c r="C224" s="284"/>
      <c r="D224" s="290" t="s">
        <v>22</v>
      </c>
      <c r="E224" s="291"/>
      <c r="F224" s="292"/>
      <c r="G224" s="162" t="s">
        <v>178</v>
      </c>
      <c r="H224" s="161">
        <v>1</v>
      </c>
      <c r="I224" s="151">
        <v>245</v>
      </c>
      <c r="J224" s="114">
        <f t="shared" si="5"/>
        <v>245</v>
      </c>
    </row>
    <row r="225" spans="1:10" s="63" customFormat="1" ht="60.75" customHeight="1">
      <c r="A225" s="158"/>
      <c r="B225" s="298"/>
      <c r="C225" s="292"/>
      <c r="D225" s="290" t="s">
        <v>739</v>
      </c>
      <c r="E225" s="291"/>
      <c r="F225" s="292"/>
      <c r="G225" s="162" t="s">
        <v>178</v>
      </c>
      <c r="H225" s="161">
        <v>1</v>
      </c>
      <c r="I225" s="151">
        <v>200</v>
      </c>
      <c r="J225" s="114">
        <f t="shared" si="5"/>
        <v>200</v>
      </c>
    </row>
    <row r="226" spans="1:10" s="63" customFormat="1" ht="35.25" customHeight="1">
      <c r="A226" s="158"/>
      <c r="B226" s="298"/>
      <c r="C226" s="292"/>
      <c r="D226" s="290" t="s">
        <v>731</v>
      </c>
      <c r="E226" s="291"/>
      <c r="F226" s="292"/>
      <c r="G226" s="162" t="s">
        <v>178</v>
      </c>
      <c r="H226" s="161">
        <v>1</v>
      </c>
      <c r="I226" s="151">
        <v>839</v>
      </c>
      <c r="J226" s="114">
        <f t="shared" si="5"/>
        <v>839</v>
      </c>
    </row>
    <row r="227" spans="1:10" s="63" customFormat="1" ht="66" customHeight="1">
      <c r="A227" s="158"/>
      <c r="B227" s="295"/>
      <c r="C227" s="269"/>
      <c r="D227" s="290" t="s">
        <v>23</v>
      </c>
      <c r="E227" s="291"/>
      <c r="F227" s="292"/>
      <c r="G227" s="162" t="s">
        <v>178</v>
      </c>
      <c r="H227" s="161">
        <v>1</v>
      </c>
      <c r="I227" s="151">
        <v>115</v>
      </c>
      <c r="J227" s="114">
        <f t="shared" si="5"/>
        <v>115</v>
      </c>
    </row>
    <row r="228" spans="1:10" s="63" customFormat="1" ht="52.5" customHeight="1">
      <c r="A228" s="158"/>
      <c r="B228" s="295"/>
      <c r="C228" s="269"/>
      <c r="D228" s="290" t="s">
        <v>24</v>
      </c>
      <c r="E228" s="291"/>
      <c r="F228" s="292"/>
      <c r="G228" s="162" t="s">
        <v>178</v>
      </c>
      <c r="H228" s="161">
        <v>1</v>
      </c>
      <c r="I228" s="151">
        <v>184</v>
      </c>
      <c r="J228" s="114">
        <f t="shared" si="5"/>
        <v>184</v>
      </c>
    </row>
    <row r="229" spans="1:10" s="63" customFormat="1" ht="55.5" customHeight="1">
      <c r="A229" s="158"/>
      <c r="B229" s="295"/>
      <c r="C229" s="269"/>
      <c r="D229" s="290" t="s">
        <v>37</v>
      </c>
      <c r="E229" s="291"/>
      <c r="F229" s="292"/>
      <c r="G229" s="162" t="s">
        <v>179</v>
      </c>
      <c r="H229" s="161">
        <v>1</v>
      </c>
      <c r="I229" s="151">
        <v>230</v>
      </c>
      <c r="J229" s="114">
        <f t="shared" si="5"/>
        <v>230</v>
      </c>
    </row>
    <row r="230" spans="1:10" s="63" customFormat="1" ht="52.5" customHeight="1">
      <c r="A230" s="158"/>
      <c r="B230" s="295"/>
      <c r="C230" s="269"/>
      <c r="D230" s="290" t="s">
        <v>684</v>
      </c>
      <c r="E230" s="291"/>
      <c r="F230" s="292"/>
      <c r="G230" s="162" t="s">
        <v>178</v>
      </c>
      <c r="H230" s="161">
        <v>1</v>
      </c>
      <c r="I230" s="151">
        <v>216</v>
      </c>
      <c r="J230" s="114">
        <f t="shared" si="5"/>
        <v>216</v>
      </c>
    </row>
    <row r="231" spans="1:10" s="1" customFormat="1" ht="36.75" customHeight="1">
      <c r="A231" s="158"/>
      <c r="B231" s="295"/>
      <c r="C231" s="269"/>
      <c r="D231" s="290" t="s">
        <v>741</v>
      </c>
      <c r="E231" s="291"/>
      <c r="F231" s="292"/>
      <c r="G231" s="162" t="s">
        <v>178</v>
      </c>
      <c r="H231" s="161">
        <v>1</v>
      </c>
      <c r="I231" s="137">
        <v>318</v>
      </c>
      <c r="J231" s="114">
        <f t="shared" si="5"/>
        <v>318</v>
      </c>
    </row>
    <row r="232" spans="1:10" s="1" customFormat="1" ht="36.75" customHeight="1" thickBot="1">
      <c r="A232" s="164"/>
      <c r="B232" s="299"/>
      <c r="C232" s="300"/>
      <c r="D232" s="301" t="s">
        <v>686</v>
      </c>
      <c r="E232" s="302"/>
      <c r="F232" s="303"/>
      <c r="G232" s="165" t="s">
        <v>178</v>
      </c>
      <c r="H232" s="163">
        <v>1</v>
      </c>
      <c r="I232" s="152">
        <v>97</v>
      </c>
      <c r="J232" s="116">
        <f t="shared" si="5"/>
        <v>97</v>
      </c>
    </row>
    <row r="233" spans="1:10" s="1" customFormat="1" ht="36.75" customHeight="1">
      <c r="A233" s="81">
        <v>106</v>
      </c>
      <c r="B233" s="283" t="s">
        <v>640</v>
      </c>
      <c r="C233" s="284"/>
      <c r="D233" s="297" t="s">
        <v>735</v>
      </c>
      <c r="E233" s="297"/>
      <c r="F233" s="297"/>
      <c r="G233" s="85" t="s">
        <v>178</v>
      </c>
      <c r="H233" s="160">
        <v>1</v>
      </c>
      <c r="I233" s="88">
        <v>1234</v>
      </c>
      <c r="J233" s="75">
        <f t="shared" si="5"/>
        <v>1234</v>
      </c>
    </row>
    <row r="234" spans="1:10" s="1" customFormat="1" ht="27" customHeight="1">
      <c r="A234" s="158"/>
      <c r="B234" s="298"/>
      <c r="C234" s="292"/>
      <c r="D234" s="294" t="s">
        <v>737</v>
      </c>
      <c r="E234" s="294"/>
      <c r="F234" s="294"/>
      <c r="G234" s="161" t="s">
        <v>178</v>
      </c>
      <c r="H234" s="161">
        <v>1</v>
      </c>
      <c r="I234" s="157">
        <v>3240</v>
      </c>
      <c r="J234" s="105">
        <f>I234*H234</f>
        <v>3240</v>
      </c>
    </row>
    <row r="235" spans="1:10" s="1" customFormat="1" ht="27" customHeight="1">
      <c r="A235" s="158"/>
      <c r="B235" s="295"/>
      <c r="C235" s="269"/>
      <c r="D235" s="294" t="s">
        <v>738</v>
      </c>
      <c r="E235" s="294"/>
      <c r="F235" s="294"/>
      <c r="G235" s="161" t="s">
        <v>178</v>
      </c>
      <c r="H235" s="161">
        <v>1</v>
      </c>
      <c r="I235" s="148">
        <v>3240</v>
      </c>
      <c r="J235" s="105">
        <f>I235*H235</f>
        <v>3240</v>
      </c>
    </row>
    <row r="236" spans="1:10" s="1" customFormat="1" ht="29.25" customHeight="1">
      <c r="A236" s="158"/>
      <c r="B236" s="295"/>
      <c r="C236" s="269"/>
      <c r="D236" s="304" t="s">
        <v>728</v>
      </c>
      <c r="E236" s="304"/>
      <c r="F236" s="304"/>
      <c r="G236" s="172" t="s">
        <v>178</v>
      </c>
      <c r="H236" s="172">
        <v>1</v>
      </c>
      <c r="I236" s="180">
        <v>3021</v>
      </c>
      <c r="J236" s="174">
        <f>I236*H236</f>
        <v>3021</v>
      </c>
    </row>
    <row r="237" spans="1:10" s="1" customFormat="1" ht="27" customHeight="1" thickBot="1">
      <c r="A237" s="164"/>
      <c r="B237" s="299"/>
      <c r="C237" s="300"/>
      <c r="D237" s="301" t="s">
        <v>740</v>
      </c>
      <c r="E237" s="302"/>
      <c r="F237" s="303"/>
      <c r="G237" s="87" t="s">
        <v>178</v>
      </c>
      <c r="H237" s="163">
        <v>1</v>
      </c>
      <c r="I237" s="149">
        <v>531</v>
      </c>
      <c r="J237" s="109">
        <f>I237*H237</f>
        <v>531</v>
      </c>
    </row>
    <row r="238" spans="1:10" s="1" customFormat="1">
      <c r="A238" s="40"/>
      <c r="B238" s="40"/>
      <c r="C238" s="40"/>
      <c r="D238" s="40"/>
      <c r="E238" s="40"/>
      <c r="F238" s="40"/>
      <c r="G238" s="40"/>
      <c r="H238" s="61"/>
      <c r="I238" s="73"/>
      <c r="J238" s="132">
        <f>J215+J216+J218+J219+J220+J221+J222+J223+J224+J225+J226+J227+J228+J229+J230+J231+J232+J233+J234+J235+J236+J237</f>
        <v>17995</v>
      </c>
    </row>
    <row r="239" spans="1:10" s="1" customFormat="1">
      <c r="A239" s="40"/>
      <c r="B239" s="40"/>
      <c r="C239" s="40"/>
      <c r="D239" s="40"/>
      <c r="E239" s="40"/>
      <c r="F239" s="40"/>
      <c r="G239" s="40"/>
      <c r="H239" s="61"/>
      <c r="I239" s="73"/>
      <c r="J239" s="61"/>
    </row>
    <row r="240" spans="1:10" s="1" customFormat="1">
      <c r="A240" s="40"/>
      <c r="B240" s="40"/>
      <c r="C240" s="40"/>
      <c r="D240" s="40"/>
      <c r="E240" s="40"/>
      <c r="F240" s="40"/>
      <c r="G240" s="296" t="s">
        <v>469</v>
      </c>
      <c r="H240" s="296"/>
      <c r="I240" s="296"/>
      <c r="J240" s="68">
        <f>J101</f>
        <v>14100.069999999996</v>
      </c>
    </row>
    <row r="241" spans="1:10" s="1" customFormat="1">
      <c r="A241" s="40"/>
      <c r="B241" s="40"/>
      <c r="C241" s="40"/>
      <c r="D241" s="40"/>
      <c r="E241" s="40"/>
      <c r="F241" s="40"/>
      <c r="G241" s="249" t="s">
        <v>134</v>
      </c>
      <c r="H241" s="249"/>
      <c r="I241" s="249"/>
      <c r="J241" s="132">
        <f>J115</f>
        <v>14817.28</v>
      </c>
    </row>
    <row r="242" spans="1:10" s="1" customFormat="1">
      <c r="A242" s="40"/>
      <c r="B242" s="40"/>
      <c r="C242" s="40"/>
      <c r="D242" s="40"/>
      <c r="E242" s="40"/>
      <c r="F242" s="40"/>
      <c r="G242" s="249" t="s">
        <v>696</v>
      </c>
      <c r="H242" s="249"/>
      <c r="I242" s="249"/>
      <c r="J242" s="132">
        <f>J151</f>
        <v>7414.2199999999993</v>
      </c>
    </row>
    <row r="243" spans="1:10" s="1" customFormat="1">
      <c r="A243" s="40"/>
      <c r="B243" s="40"/>
      <c r="C243" s="40"/>
      <c r="D243" s="40"/>
      <c r="E243" s="40"/>
      <c r="F243" s="40"/>
      <c r="G243" s="249" t="s">
        <v>184</v>
      </c>
      <c r="H243" s="249"/>
      <c r="I243" s="249"/>
      <c r="J243" s="132">
        <f>J171</f>
        <v>9658.01</v>
      </c>
    </row>
    <row r="244" spans="1:10" s="1" customFormat="1">
      <c r="A244" s="40"/>
      <c r="B244" s="40"/>
      <c r="C244" s="40"/>
      <c r="D244" s="40"/>
      <c r="E244" s="40"/>
      <c r="F244" s="40"/>
      <c r="G244" s="249" t="s">
        <v>185</v>
      </c>
      <c r="H244" s="249"/>
      <c r="I244" s="249"/>
      <c r="J244" s="68">
        <f>J210</f>
        <v>20017.349999999999</v>
      </c>
    </row>
    <row r="245" spans="1:10" s="1" customFormat="1">
      <c r="A245" s="40"/>
      <c r="B245" s="40"/>
      <c r="C245" s="40"/>
      <c r="D245" s="40"/>
      <c r="E245" s="40"/>
      <c r="F245" s="40"/>
      <c r="G245" s="249" t="s">
        <v>630</v>
      </c>
      <c r="H245" s="249"/>
      <c r="I245" s="249"/>
      <c r="J245" s="132">
        <f>J238</f>
        <v>17995</v>
      </c>
    </row>
    <row r="246" spans="1:10" s="1" customFormat="1">
      <c r="A246" s="40"/>
      <c r="B246" s="40"/>
      <c r="C246" s="40"/>
      <c r="D246" s="40"/>
      <c r="E246" s="40"/>
      <c r="F246" s="40"/>
      <c r="G246" s="40"/>
      <c r="H246" s="40"/>
      <c r="I246" s="73" t="s">
        <v>421</v>
      </c>
      <c r="J246" s="68">
        <f>J245+J244+J243+J242+J241+J240</f>
        <v>84001.93</v>
      </c>
    </row>
    <row r="247" spans="1:10" s="1" customFormat="1">
      <c r="A247" s="40"/>
      <c r="B247" s="40"/>
      <c r="C247" s="40"/>
      <c r="D247" s="40"/>
      <c r="E247" s="40"/>
      <c r="F247" s="40"/>
      <c r="G247" s="40"/>
      <c r="H247" s="61"/>
      <c r="I247" s="73"/>
      <c r="J247" s="61"/>
    </row>
    <row r="248" spans="1:10" s="1" customFormat="1">
      <c r="A248" s="40"/>
      <c r="B248" s="40"/>
      <c r="C248" s="40"/>
      <c r="D248" s="40"/>
      <c r="E248" s="40"/>
      <c r="F248" s="40"/>
      <c r="G248" s="40"/>
      <c r="H248" s="61"/>
      <c r="I248" s="73"/>
      <c r="J248" s="61"/>
    </row>
    <row r="249" spans="1:10" s="1" customFormat="1">
      <c r="A249" s="40"/>
      <c r="B249" s="40"/>
      <c r="C249" s="40"/>
      <c r="D249" s="40"/>
      <c r="E249" s="40"/>
      <c r="F249" s="40"/>
      <c r="G249" s="40"/>
      <c r="H249" s="61"/>
      <c r="I249" s="73"/>
      <c r="J249" s="61"/>
    </row>
    <row r="250" spans="1:10" s="1" customFormat="1">
      <c r="A250" s="40"/>
      <c r="B250" s="40"/>
      <c r="C250" s="40" t="s">
        <v>758</v>
      </c>
      <c r="D250" s="40" t="s">
        <v>761</v>
      </c>
      <c r="E250" s="40"/>
      <c r="F250" s="40"/>
      <c r="G250" s="40"/>
      <c r="H250" s="61"/>
      <c r="I250" s="73"/>
      <c r="J250" s="61"/>
    </row>
    <row r="251" spans="1:10" s="1" customFormat="1">
      <c r="A251" s="40"/>
      <c r="B251" s="40"/>
      <c r="C251" s="40" t="s">
        <v>759</v>
      </c>
      <c r="D251" s="40" t="s">
        <v>760</v>
      </c>
      <c r="E251" s="40"/>
      <c r="F251" s="40"/>
      <c r="G251" s="40"/>
      <c r="H251" s="61"/>
      <c r="I251" s="73"/>
      <c r="J251" s="61"/>
    </row>
    <row r="252" spans="1:10" s="1" customFormat="1">
      <c r="A252" s="40"/>
      <c r="B252" s="40"/>
      <c r="C252" s="40"/>
      <c r="D252" s="40" t="s">
        <v>762</v>
      </c>
      <c r="E252" s="40"/>
      <c r="F252" s="40"/>
      <c r="G252" s="40"/>
      <c r="H252" s="61"/>
      <c r="I252" s="73"/>
      <c r="J252" s="61"/>
    </row>
    <row r="253" spans="1:10" s="1" customFormat="1">
      <c r="A253" s="40"/>
      <c r="B253" s="40"/>
      <c r="C253" s="40"/>
      <c r="D253" s="40"/>
      <c r="E253" s="40"/>
      <c r="F253" s="40"/>
      <c r="G253" s="40"/>
      <c r="H253" s="61"/>
      <c r="I253" s="73"/>
      <c r="J253" s="61"/>
    </row>
    <row r="254" spans="1:10" s="1" customFormat="1">
      <c r="A254" s="40"/>
      <c r="B254" s="40"/>
      <c r="C254" s="40"/>
      <c r="D254" s="40"/>
      <c r="E254" s="40"/>
      <c r="F254" s="40"/>
      <c r="G254" s="40"/>
      <c r="H254" s="61"/>
      <c r="I254" s="73"/>
      <c r="J254" s="61"/>
    </row>
    <row r="255" spans="1:10" s="1" customFormat="1">
      <c r="A255" s="40"/>
      <c r="B255" s="40"/>
      <c r="C255" s="40"/>
      <c r="D255" s="40"/>
      <c r="E255" s="40"/>
      <c r="F255" s="40"/>
      <c r="G255" s="40"/>
      <c r="H255" s="61"/>
      <c r="I255" s="73"/>
      <c r="J255" s="61"/>
    </row>
  </sheetData>
  <mergeCells count="193">
    <mergeCell ref="B156:F156"/>
    <mergeCell ref="B131:F131"/>
    <mergeCell ref="B132:F132"/>
    <mergeCell ref="B147:F147"/>
    <mergeCell ref="B192:C192"/>
    <mergeCell ref="D193:F193"/>
    <mergeCell ref="B197:C197"/>
    <mergeCell ref="B193:C193"/>
    <mergeCell ref="D196:F196"/>
    <mergeCell ref="B126:F126"/>
    <mergeCell ref="B194:C194"/>
    <mergeCell ref="D194:F194"/>
    <mergeCell ref="B191:C191"/>
    <mergeCell ref="D191:F191"/>
    <mergeCell ref="B180:C180"/>
    <mergeCell ref="D180:F180"/>
    <mergeCell ref="B188:C188"/>
    <mergeCell ref="D188:F188"/>
    <mergeCell ref="B183:C183"/>
    <mergeCell ref="D183:F183"/>
    <mergeCell ref="D186:F186"/>
    <mergeCell ref="B186:C186"/>
    <mergeCell ref="D179:F179"/>
    <mergeCell ref="B185:C185"/>
    <mergeCell ref="D185:F185"/>
    <mergeCell ref="B184:C184"/>
    <mergeCell ref="D184:F184"/>
    <mergeCell ref="B179:C179"/>
    <mergeCell ref="B181:C181"/>
    <mergeCell ref="D181:F181"/>
    <mergeCell ref="B182:C182"/>
    <mergeCell ref="D182:F182"/>
    <mergeCell ref="B232:C232"/>
    <mergeCell ref="D232:F232"/>
    <mergeCell ref="B225:C225"/>
    <mergeCell ref="D225:F225"/>
    <mergeCell ref="B226:C226"/>
    <mergeCell ref="D226:F226"/>
    <mergeCell ref="D228:F228"/>
    <mergeCell ref="D216:F216"/>
    <mergeCell ref="B220:C220"/>
    <mergeCell ref="D220:F220"/>
    <mergeCell ref="B217:G217"/>
    <mergeCell ref="B218:C218"/>
    <mergeCell ref="D218:F218"/>
    <mergeCell ref="B108:C108"/>
    <mergeCell ref="D106:E106"/>
    <mergeCell ref="D221:F221"/>
    <mergeCell ref="B231:C231"/>
    <mergeCell ref="B223:C223"/>
    <mergeCell ref="D223:F223"/>
    <mergeCell ref="D222:F222"/>
    <mergeCell ref="B222:C222"/>
    <mergeCell ref="B229:C229"/>
    <mergeCell ref="D230:F230"/>
    <mergeCell ref="B109:C109"/>
    <mergeCell ref="A3:G3"/>
    <mergeCell ref="A103:F103"/>
    <mergeCell ref="A104:F104"/>
    <mergeCell ref="B105:C105"/>
    <mergeCell ref="D105:E105"/>
    <mergeCell ref="B106:C106"/>
    <mergeCell ref="B107:C107"/>
    <mergeCell ref="D108:E108"/>
    <mergeCell ref="D107:E107"/>
    <mergeCell ref="D109:E109"/>
    <mergeCell ref="D110:E110"/>
    <mergeCell ref="B119:F119"/>
    <mergeCell ref="B121:F121"/>
    <mergeCell ref="B114:C114"/>
    <mergeCell ref="A117:F117"/>
    <mergeCell ref="B110:C110"/>
    <mergeCell ref="D111:E111"/>
    <mergeCell ref="B111:C111"/>
    <mergeCell ref="B112:C112"/>
    <mergeCell ref="B123:F123"/>
    <mergeCell ref="D112:E112"/>
    <mergeCell ref="D114:E114"/>
    <mergeCell ref="B122:F122"/>
    <mergeCell ref="F115:G115"/>
    <mergeCell ref="D113:E113"/>
    <mergeCell ref="B120:F120"/>
    <mergeCell ref="B113:C113"/>
    <mergeCell ref="A178:F178"/>
    <mergeCell ref="B169:F169"/>
    <mergeCell ref="B168:F168"/>
    <mergeCell ref="B170:F170"/>
    <mergeCell ref="B124:F124"/>
    <mergeCell ref="B128:F128"/>
    <mergeCell ref="B129:F129"/>
    <mergeCell ref="B130:F130"/>
    <mergeCell ref="B127:F127"/>
    <mergeCell ref="B155:F155"/>
    <mergeCell ref="B153:F153"/>
    <mergeCell ref="B144:F144"/>
    <mergeCell ref="B165:F165"/>
    <mergeCell ref="B166:F166"/>
    <mergeCell ref="B158:F158"/>
    <mergeCell ref="B162:F162"/>
    <mergeCell ref="B161:F161"/>
    <mergeCell ref="B160:F160"/>
    <mergeCell ref="B159:F159"/>
    <mergeCell ref="B164:F164"/>
    <mergeCell ref="D204:F204"/>
    <mergeCell ref="B202:C202"/>
    <mergeCell ref="D202:F202"/>
    <mergeCell ref="B203:C203"/>
    <mergeCell ref="B154:F154"/>
    <mergeCell ref="B125:F125"/>
    <mergeCell ref="B133:F133"/>
    <mergeCell ref="B138:F138"/>
    <mergeCell ref="B139:F139"/>
    <mergeCell ref="B142:F142"/>
    <mergeCell ref="B198:C198"/>
    <mergeCell ref="D187:F187"/>
    <mergeCell ref="B187:C187"/>
    <mergeCell ref="B195:C195"/>
    <mergeCell ref="D195:F195"/>
    <mergeCell ref="D203:F203"/>
    <mergeCell ref="B201:C201"/>
    <mergeCell ref="D201:F201"/>
    <mergeCell ref="D197:F197"/>
    <mergeCell ref="D192:F192"/>
    <mergeCell ref="B196:C196"/>
    <mergeCell ref="D206:F206"/>
    <mergeCell ref="B207:C207"/>
    <mergeCell ref="D207:F207"/>
    <mergeCell ref="B206:C206"/>
    <mergeCell ref="D209:F209"/>
    <mergeCell ref="B208:C208"/>
    <mergeCell ref="D208:F208"/>
    <mergeCell ref="B209:C209"/>
    <mergeCell ref="D198:F198"/>
    <mergeCell ref="G245:I245"/>
    <mergeCell ref="G242:I242"/>
    <mergeCell ref="G243:I243"/>
    <mergeCell ref="G244:I244"/>
    <mergeCell ref="B205:C205"/>
    <mergeCell ref="D205:F205"/>
    <mergeCell ref="D229:F229"/>
    <mergeCell ref="B221:C221"/>
    <mergeCell ref="D215:F215"/>
    <mergeCell ref="B216:C216"/>
    <mergeCell ref="G240:I240"/>
    <mergeCell ref="G241:I241"/>
    <mergeCell ref="B233:C233"/>
    <mergeCell ref="D233:F233"/>
    <mergeCell ref="B234:C234"/>
    <mergeCell ref="B237:C237"/>
    <mergeCell ref="D237:F237"/>
    <mergeCell ref="B236:C236"/>
    <mergeCell ref="D236:F236"/>
    <mergeCell ref="B235:C235"/>
    <mergeCell ref="D235:F235"/>
    <mergeCell ref="D234:F234"/>
    <mergeCell ref="B163:F163"/>
    <mergeCell ref="B224:C224"/>
    <mergeCell ref="D224:F224"/>
    <mergeCell ref="B230:C230"/>
    <mergeCell ref="D231:F231"/>
    <mergeCell ref="B228:C228"/>
    <mergeCell ref="B227:C227"/>
    <mergeCell ref="D227:F227"/>
    <mergeCell ref="B219:C219"/>
    <mergeCell ref="D219:F219"/>
    <mergeCell ref="B215:C215"/>
    <mergeCell ref="B213:G213"/>
    <mergeCell ref="B167:F167"/>
    <mergeCell ref="B199:C199"/>
    <mergeCell ref="D199:F199"/>
    <mergeCell ref="B200:C200"/>
    <mergeCell ref="D200:F200"/>
    <mergeCell ref="B189:C189"/>
    <mergeCell ref="B157:F157"/>
    <mergeCell ref="A152:F152"/>
    <mergeCell ref="B150:F150"/>
    <mergeCell ref="B149:F149"/>
    <mergeCell ref="B212:G212"/>
    <mergeCell ref="B214:G214"/>
    <mergeCell ref="D189:F189"/>
    <mergeCell ref="B190:C190"/>
    <mergeCell ref="D190:F190"/>
    <mergeCell ref="B204:C204"/>
    <mergeCell ref="B134:F134"/>
    <mergeCell ref="B135:F135"/>
    <mergeCell ref="B148:F148"/>
    <mergeCell ref="B137:F137"/>
    <mergeCell ref="B146:F146"/>
    <mergeCell ref="B136:F136"/>
    <mergeCell ref="B145:F145"/>
    <mergeCell ref="B143:F143"/>
    <mergeCell ref="B140:F140"/>
    <mergeCell ref="B141:F141"/>
  </mergeCells>
  <phoneticPr fontId="1" type="noConversion"/>
  <hyperlinks>
    <hyperlink ref="E83" r:id="rId1" display="https://www.vidal.ru/drugs/ultracain_d-s__2195"/>
    <hyperlink ref="E84" r:id="rId2" display="https://www.vidal.ru/drugs/ultracain_d-s_forte__866"/>
  </hyperlinks>
  <pageMargins left="0.2" right="0.16" top="0.31" bottom="0.15" header="0.3" footer="0.3"/>
  <pageSetup paperSize="9" scale="57" orientation="landscape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0"/>
  <sheetViews>
    <sheetView tabSelected="1" zoomScale="80" zoomScaleNormal="80" workbookViewId="0">
      <selection sqref="A1:G150"/>
    </sheetView>
  </sheetViews>
  <sheetFormatPr defaultRowHeight="18.75"/>
  <cols>
    <col min="1" max="1" width="7.85546875" style="40" customWidth="1"/>
    <col min="2" max="2" width="12.85546875" style="40" customWidth="1"/>
    <col min="3" max="3" width="63.28515625" style="40" customWidth="1"/>
    <col min="4" max="5" width="29.140625" style="40" customWidth="1"/>
    <col min="6" max="6" width="45.42578125" style="40" customWidth="1"/>
    <col min="7" max="7" width="18.7109375" style="40" customWidth="1"/>
  </cols>
  <sheetData>
    <row r="1" spans="1:7" s="1" customFormat="1" ht="37.5">
      <c r="A1" s="217" t="s">
        <v>70</v>
      </c>
      <c r="B1" s="210" t="s">
        <v>467</v>
      </c>
      <c r="C1" s="210" t="s">
        <v>468</v>
      </c>
      <c r="D1" s="210" t="s">
        <v>469</v>
      </c>
      <c r="E1" s="210" t="s">
        <v>72</v>
      </c>
      <c r="F1" s="210" t="s">
        <v>73</v>
      </c>
      <c r="G1" s="221" t="s">
        <v>74</v>
      </c>
    </row>
    <row r="2" spans="1:7" s="1" customFormat="1" ht="19.5" thickBot="1">
      <c r="A2" s="218">
        <v>1</v>
      </c>
      <c r="B2" s="203">
        <v>2</v>
      </c>
      <c r="C2" s="203">
        <v>3</v>
      </c>
      <c r="D2" s="203">
        <v>4</v>
      </c>
      <c r="E2" s="203">
        <v>5</v>
      </c>
      <c r="F2" s="203">
        <v>6</v>
      </c>
      <c r="G2" s="139">
        <v>7</v>
      </c>
    </row>
    <row r="3" spans="1:7" s="1" customFormat="1" ht="19.5" thickBot="1">
      <c r="A3" s="325" t="s">
        <v>649</v>
      </c>
      <c r="B3" s="325"/>
      <c r="C3" s="325"/>
      <c r="D3" s="325"/>
      <c r="E3" s="325"/>
      <c r="F3" s="325"/>
      <c r="G3" s="325"/>
    </row>
    <row r="4" spans="1:7" s="1" customFormat="1">
      <c r="A4" s="211"/>
      <c r="B4" s="209" t="s">
        <v>530</v>
      </c>
      <c r="C4" s="209" t="s">
        <v>643</v>
      </c>
      <c r="D4" s="209"/>
      <c r="E4" s="209"/>
      <c r="F4" s="160"/>
      <c r="G4" s="75"/>
    </row>
    <row r="5" spans="1:7" s="1" customFormat="1" ht="37.5">
      <c r="A5" s="106"/>
      <c r="B5" s="202" t="s">
        <v>567</v>
      </c>
      <c r="C5" s="202" t="s">
        <v>568</v>
      </c>
      <c r="D5" s="202"/>
      <c r="E5" s="202"/>
      <c r="F5" s="202"/>
      <c r="G5" s="138"/>
    </row>
    <row r="6" spans="1:7" s="1" customFormat="1" ht="37.5">
      <c r="A6" s="106"/>
      <c r="B6" s="202" t="s">
        <v>566</v>
      </c>
      <c r="C6" s="202" t="s">
        <v>569</v>
      </c>
      <c r="D6" s="202"/>
      <c r="E6" s="202"/>
      <c r="F6" s="202"/>
      <c r="G6" s="138"/>
    </row>
    <row r="7" spans="1:7" s="1" customFormat="1" ht="37.5">
      <c r="A7" s="106">
        <v>1</v>
      </c>
      <c r="B7" s="96" t="s">
        <v>565</v>
      </c>
      <c r="C7" s="96" t="s">
        <v>570</v>
      </c>
      <c r="D7" s="96" t="s">
        <v>144</v>
      </c>
      <c r="E7" s="202" t="s">
        <v>144</v>
      </c>
      <c r="F7" s="202" t="s">
        <v>617</v>
      </c>
      <c r="G7" s="138" t="s">
        <v>78</v>
      </c>
    </row>
    <row r="8" spans="1:7" s="1" customFormat="1">
      <c r="A8" s="207"/>
      <c r="B8" s="161" t="s">
        <v>598</v>
      </c>
      <c r="C8" s="161" t="s">
        <v>601</v>
      </c>
      <c r="D8" s="202"/>
      <c r="E8" s="202"/>
      <c r="F8" s="202"/>
      <c r="G8" s="138"/>
    </row>
    <row r="9" spans="1:7" s="1" customFormat="1">
      <c r="A9" s="207"/>
      <c r="B9" s="161" t="s">
        <v>603</v>
      </c>
      <c r="C9" s="161" t="s">
        <v>604</v>
      </c>
      <c r="D9" s="161"/>
      <c r="E9" s="161"/>
      <c r="F9" s="202"/>
      <c r="G9" s="138"/>
    </row>
    <row r="10" spans="1:7" s="1" customFormat="1">
      <c r="A10" s="207">
        <v>2</v>
      </c>
      <c r="B10" s="216" t="s">
        <v>602</v>
      </c>
      <c r="C10" s="216" t="s">
        <v>606</v>
      </c>
      <c r="D10" s="216" t="s">
        <v>605</v>
      </c>
      <c r="E10" s="161" t="s">
        <v>41</v>
      </c>
      <c r="F10" s="202" t="s">
        <v>50</v>
      </c>
      <c r="G10" s="138" t="s">
        <v>162</v>
      </c>
    </row>
    <row r="11" spans="1:7" s="1" customFormat="1" ht="37.5">
      <c r="A11" s="207"/>
      <c r="B11" s="161" t="s">
        <v>599</v>
      </c>
      <c r="C11" s="202" t="s">
        <v>600</v>
      </c>
      <c r="D11" s="202"/>
      <c r="E11" s="202"/>
      <c r="F11" s="202"/>
      <c r="G11" s="138"/>
    </row>
    <row r="12" spans="1:7" s="1" customFormat="1" ht="37.5">
      <c r="A12" s="207">
        <v>3</v>
      </c>
      <c r="B12" s="216" t="s">
        <v>596</v>
      </c>
      <c r="C12" s="216" t="s">
        <v>597</v>
      </c>
      <c r="D12" s="96" t="s">
        <v>167</v>
      </c>
      <c r="E12" s="202" t="s">
        <v>167</v>
      </c>
      <c r="F12" s="202" t="s">
        <v>618</v>
      </c>
      <c r="G12" s="138" t="s">
        <v>171</v>
      </c>
    </row>
    <row r="13" spans="1:7" s="1" customFormat="1">
      <c r="A13" s="207"/>
      <c r="B13" s="216" t="s">
        <v>518</v>
      </c>
      <c r="C13" s="216" t="s">
        <v>644</v>
      </c>
      <c r="D13" s="216"/>
      <c r="E13" s="161"/>
      <c r="F13" s="202"/>
      <c r="G13" s="76"/>
    </row>
    <row r="14" spans="1:7" s="1" customFormat="1">
      <c r="A14" s="207"/>
      <c r="B14" s="161" t="s">
        <v>653</v>
      </c>
      <c r="C14" s="161" t="s">
        <v>654</v>
      </c>
      <c r="D14" s="161"/>
      <c r="E14" s="161"/>
      <c r="F14" s="202"/>
      <c r="G14" s="76"/>
    </row>
    <row r="15" spans="1:7" s="1" customFormat="1">
      <c r="A15" s="207"/>
      <c r="B15" s="161" t="s">
        <v>656</v>
      </c>
      <c r="C15" s="161" t="s">
        <v>655</v>
      </c>
      <c r="D15" s="161"/>
      <c r="E15" s="161"/>
      <c r="F15" s="202"/>
      <c r="G15" s="76"/>
    </row>
    <row r="16" spans="1:7" s="1" customFormat="1" ht="56.25">
      <c r="A16" s="207">
        <v>4</v>
      </c>
      <c r="B16" s="216" t="s">
        <v>657</v>
      </c>
      <c r="C16" s="216" t="s">
        <v>658</v>
      </c>
      <c r="D16" s="96" t="s">
        <v>659</v>
      </c>
      <c r="E16" s="202" t="s">
        <v>659</v>
      </c>
      <c r="F16" s="202" t="s">
        <v>51</v>
      </c>
      <c r="G16" s="76" t="s">
        <v>660</v>
      </c>
    </row>
    <row r="17" spans="1:7" s="1" customFormat="1">
      <c r="A17" s="207"/>
      <c r="B17" s="161" t="s">
        <v>519</v>
      </c>
      <c r="C17" s="161" t="s">
        <v>520</v>
      </c>
      <c r="D17" s="161"/>
      <c r="E17" s="161"/>
      <c r="F17" s="202"/>
      <c r="G17" s="76"/>
    </row>
    <row r="18" spans="1:7" s="1" customFormat="1">
      <c r="A18" s="207"/>
      <c r="B18" s="161" t="s">
        <v>521</v>
      </c>
      <c r="C18" s="161" t="s">
        <v>522</v>
      </c>
      <c r="D18" s="161"/>
      <c r="E18" s="161"/>
      <c r="F18" s="202"/>
      <c r="G18" s="76"/>
    </row>
    <row r="19" spans="1:7" s="1" customFormat="1">
      <c r="A19" s="207">
        <v>5</v>
      </c>
      <c r="B19" s="216" t="s">
        <v>523</v>
      </c>
      <c r="C19" s="216" t="s">
        <v>524</v>
      </c>
      <c r="D19" s="216" t="s">
        <v>105</v>
      </c>
      <c r="E19" s="161" t="s">
        <v>357</v>
      </c>
      <c r="F19" s="161" t="s">
        <v>52</v>
      </c>
      <c r="G19" s="76" t="s">
        <v>80</v>
      </c>
    </row>
    <row r="20" spans="1:7" s="1" customFormat="1" ht="37.5">
      <c r="A20" s="207">
        <v>6</v>
      </c>
      <c r="B20" s="216" t="s">
        <v>523</v>
      </c>
      <c r="C20" s="216" t="s">
        <v>524</v>
      </c>
      <c r="D20" s="216" t="s">
        <v>105</v>
      </c>
      <c r="E20" s="161" t="s">
        <v>357</v>
      </c>
      <c r="F20" s="161" t="s">
        <v>0</v>
      </c>
      <c r="G20" s="138" t="s">
        <v>171</v>
      </c>
    </row>
    <row r="21" spans="1:7" s="1" customFormat="1">
      <c r="A21" s="207"/>
      <c r="B21" s="161" t="s">
        <v>593</v>
      </c>
      <c r="C21" s="161" t="s">
        <v>595</v>
      </c>
      <c r="D21" s="216"/>
      <c r="E21" s="161"/>
      <c r="F21" s="202"/>
      <c r="G21" s="76"/>
    </row>
    <row r="22" spans="1:7" s="1" customFormat="1">
      <c r="A22" s="207">
        <v>7</v>
      </c>
      <c r="B22" s="216" t="s">
        <v>592</v>
      </c>
      <c r="C22" s="216" t="s">
        <v>594</v>
      </c>
      <c r="D22" s="216" t="s">
        <v>165</v>
      </c>
      <c r="E22" s="161" t="s">
        <v>165</v>
      </c>
      <c r="F22" s="202" t="s">
        <v>53</v>
      </c>
      <c r="G22" s="76" t="s">
        <v>162</v>
      </c>
    </row>
    <row r="23" spans="1:7" s="1" customFormat="1" ht="37.5">
      <c r="A23" s="207">
        <v>8</v>
      </c>
      <c r="B23" s="216" t="s">
        <v>592</v>
      </c>
      <c r="C23" s="216" t="s">
        <v>594</v>
      </c>
      <c r="D23" s="216" t="s">
        <v>165</v>
      </c>
      <c r="E23" s="161" t="s">
        <v>165</v>
      </c>
      <c r="F23" s="161" t="s">
        <v>38</v>
      </c>
      <c r="G23" s="138" t="s">
        <v>171</v>
      </c>
    </row>
    <row r="24" spans="1:7" s="1" customFormat="1">
      <c r="A24" s="207"/>
      <c r="B24" s="216" t="s">
        <v>478</v>
      </c>
      <c r="C24" s="216" t="s">
        <v>645</v>
      </c>
      <c r="D24" s="216"/>
      <c r="E24" s="161"/>
      <c r="F24" s="161"/>
      <c r="G24" s="76"/>
    </row>
    <row r="25" spans="1:7" s="1" customFormat="1">
      <c r="A25" s="207"/>
      <c r="B25" s="161" t="s">
        <v>479</v>
      </c>
      <c r="C25" s="161" t="s">
        <v>497</v>
      </c>
      <c r="D25" s="216"/>
      <c r="E25" s="161"/>
      <c r="F25" s="161"/>
      <c r="G25" s="76"/>
    </row>
    <row r="26" spans="1:7" s="1" customFormat="1">
      <c r="A26" s="207"/>
      <c r="B26" s="161" t="s">
        <v>537</v>
      </c>
      <c r="C26" s="161" t="s">
        <v>496</v>
      </c>
      <c r="D26" s="216"/>
      <c r="E26" s="161"/>
      <c r="F26" s="161"/>
      <c r="G26" s="76"/>
    </row>
    <row r="27" spans="1:7" s="1" customFormat="1" ht="37.5">
      <c r="A27" s="207">
        <v>9</v>
      </c>
      <c r="B27" s="216" t="s">
        <v>470</v>
      </c>
      <c r="C27" s="96" t="s">
        <v>495</v>
      </c>
      <c r="D27" s="216" t="s">
        <v>77</v>
      </c>
      <c r="E27" s="161" t="s">
        <v>77</v>
      </c>
      <c r="F27" s="161" t="s">
        <v>54</v>
      </c>
      <c r="G27" s="138" t="s">
        <v>163</v>
      </c>
    </row>
    <row r="28" spans="1:7" s="1" customFormat="1" ht="37.5">
      <c r="A28" s="207"/>
      <c r="B28" s="161" t="s">
        <v>542</v>
      </c>
      <c r="C28" s="202" t="s">
        <v>544</v>
      </c>
      <c r="D28" s="161"/>
      <c r="E28" s="161"/>
      <c r="F28" s="161"/>
      <c r="G28" s="138"/>
    </row>
    <row r="29" spans="1:7" s="1" customFormat="1" ht="37.5">
      <c r="A29" s="207">
        <v>10</v>
      </c>
      <c r="B29" s="216" t="s">
        <v>545</v>
      </c>
      <c r="C29" s="96" t="s">
        <v>543</v>
      </c>
      <c r="D29" s="216" t="s">
        <v>116</v>
      </c>
      <c r="E29" s="202" t="s">
        <v>362</v>
      </c>
      <c r="F29" s="202" t="s">
        <v>620</v>
      </c>
      <c r="G29" s="138" t="s">
        <v>78</v>
      </c>
    </row>
    <row r="30" spans="1:7" s="1" customFormat="1" ht="18.75" customHeight="1">
      <c r="A30" s="207">
        <v>11</v>
      </c>
      <c r="B30" s="216" t="s">
        <v>545</v>
      </c>
      <c r="C30" s="96" t="s">
        <v>543</v>
      </c>
      <c r="D30" s="216" t="s">
        <v>194</v>
      </c>
      <c r="E30" s="161" t="s">
        <v>42</v>
      </c>
      <c r="F30" s="202" t="s">
        <v>621</v>
      </c>
      <c r="G30" s="138" t="s">
        <v>78</v>
      </c>
    </row>
    <row r="31" spans="1:7" s="1" customFormat="1">
      <c r="A31" s="207"/>
      <c r="B31" s="161" t="s">
        <v>538</v>
      </c>
      <c r="C31" s="202" t="s">
        <v>539</v>
      </c>
      <c r="D31" s="161"/>
      <c r="E31" s="161"/>
      <c r="F31" s="161"/>
      <c r="G31" s="138"/>
    </row>
    <row r="32" spans="1:7" s="1" customFormat="1" ht="37.5">
      <c r="A32" s="207">
        <v>12</v>
      </c>
      <c r="B32" s="216" t="s">
        <v>540</v>
      </c>
      <c r="C32" s="96" t="s">
        <v>541</v>
      </c>
      <c r="D32" s="216" t="s">
        <v>113</v>
      </c>
      <c r="E32" s="202" t="s">
        <v>43</v>
      </c>
      <c r="F32" s="202" t="s">
        <v>55</v>
      </c>
      <c r="G32" s="138" t="s">
        <v>163</v>
      </c>
    </row>
    <row r="33" spans="1:7" s="1" customFormat="1" ht="37.5">
      <c r="A33" s="207">
        <v>13</v>
      </c>
      <c r="B33" s="216" t="s">
        <v>540</v>
      </c>
      <c r="C33" s="96" t="s">
        <v>541</v>
      </c>
      <c r="D33" s="216" t="s">
        <v>113</v>
      </c>
      <c r="E33" s="161" t="s">
        <v>358</v>
      </c>
      <c r="F33" s="161" t="s">
        <v>114</v>
      </c>
      <c r="G33" s="138" t="s">
        <v>209</v>
      </c>
    </row>
    <row r="34" spans="1:7" s="1" customFormat="1">
      <c r="A34" s="207"/>
      <c r="B34" s="216" t="s">
        <v>561</v>
      </c>
      <c r="C34" s="202" t="s">
        <v>563</v>
      </c>
      <c r="D34" s="202"/>
      <c r="E34" s="202"/>
      <c r="F34" s="202"/>
      <c r="G34" s="138"/>
    </row>
    <row r="35" spans="1:7" s="1" customFormat="1" ht="37.5">
      <c r="A35" s="207">
        <v>14</v>
      </c>
      <c r="B35" s="216" t="s">
        <v>562</v>
      </c>
      <c r="C35" s="96" t="s">
        <v>564</v>
      </c>
      <c r="D35" s="96" t="s">
        <v>413</v>
      </c>
      <c r="E35" s="202" t="s">
        <v>196</v>
      </c>
      <c r="F35" s="202" t="s">
        <v>622</v>
      </c>
      <c r="G35" s="138" t="s">
        <v>198</v>
      </c>
    </row>
    <row r="36" spans="1:7" s="1" customFormat="1">
      <c r="A36" s="207"/>
      <c r="B36" s="161" t="s">
        <v>576</v>
      </c>
      <c r="C36" s="161" t="s">
        <v>579</v>
      </c>
      <c r="D36" s="161"/>
      <c r="E36" s="161"/>
      <c r="F36" s="161"/>
      <c r="G36" s="138"/>
    </row>
    <row r="37" spans="1:7" s="1" customFormat="1">
      <c r="A37" s="207"/>
      <c r="B37" s="161" t="s">
        <v>577</v>
      </c>
      <c r="C37" s="161" t="s">
        <v>580</v>
      </c>
      <c r="D37" s="161"/>
      <c r="E37" s="161"/>
      <c r="F37" s="161"/>
      <c r="G37" s="138"/>
    </row>
    <row r="38" spans="1:7" s="1" customFormat="1" ht="37.5">
      <c r="A38" s="207">
        <v>15</v>
      </c>
      <c r="B38" s="216" t="s">
        <v>578</v>
      </c>
      <c r="C38" s="216" t="s">
        <v>504</v>
      </c>
      <c r="D38" s="216" t="s">
        <v>154</v>
      </c>
      <c r="E38" s="161" t="s">
        <v>154</v>
      </c>
      <c r="F38" s="161" t="s">
        <v>623</v>
      </c>
      <c r="G38" s="138" t="s">
        <v>619</v>
      </c>
    </row>
    <row r="39" spans="1:7" s="1" customFormat="1">
      <c r="A39" s="207"/>
      <c r="B39" s="161" t="s">
        <v>525</v>
      </c>
      <c r="C39" s="202" t="s">
        <v>526</v>
      </c>
      <c r="D39" s="161"/>
      <c r="E39" s="161"/>
      <c r="F39" s="202"/>
      <c r="G39" s="138"/>
    </row>
    <row r="40" spans="1:7" s="1" customFormat="1">
      <c r="A40" s="207"/>
      <c r="B40" s="161" t="s">
        <v>527</v>
      </c>
      <c r="C40" s="202" t="s">
        <v>526</v>
      </c>
      <c r="D40" s="161"/>
      <c r="E40" s="161"/>
      <c r="F40" s="202"/>
      <c r="G40" s="138"/>
    </row>
    <row r="41" spans="1:7" s="1" customFormat="1" ht="37.5">
      <c r="A41" s="207">
        <v>16</v>
      </c>
      <c r="B41" s="216" t="s">
        <v>528</v>
      </c>
      <c r="C41" s="96" t="s">
        <v>529</v>
      </c>
      <c r="D41" s="216" t="s">
        <v>108</v>
      </c>
      <c r="E41" s="161" t="s">
        <v>109</v>
      </c>
      <c r="F41" s="202" t="s">
        <v>624</v>
      </c>
      <c r="G41" s="138" t="s">
        <v>78</v>
      </c>
    </row>
    <row r="42" spans="1:7" s="1" customFormat="1">
      <c r="A42" s="207"/>
      <c r="B42" s="161" t="s">
        <v>512</v>
      </c>
      <c r="C42" s="202" t="s">
        <v>513</v>
      </c>
      <c r="D42" s="161"/>
      <c r="E42" s="161"/>
      <c r="F42" s="161"/>
      <c r="G42" s="138"/>
    </row>
    <row r="43" spans="1:7" s="1" customFormat="1">
      <c r="A43" s="207"/>
      <c r="B43" s="161" t="s">
        <v>514</v>
      </c>
      <c r="C43" s="202" t="s">
        <v>515</v>
      </c>
      <c r="D43" s="161"/>
      <c r="E43" s="161"/>
      <c r="F43" s="161"/>
      <c r="G43" s="138"/>
    </row>
    <row r="44" spans="1:7" s="1" customFormat="1" ht="37.5" customHeight="1">
      <c r="A44" s="207">
        <v>17</v>
      </c>
      <c r="B44" s="216" t="s">
        <v>516</v>
      </c>
      <c r="C44" s="96" t="s">
        <v>517</v>
      </c>
      <c r="D44" s="216" t="s">
        <v>101</v>
      </c>
      <c r="E44" s="161" t="s">
        <v>44</v>
      </c>
      <c r="F44" s="202" t="s">
        <v>56</v>
      </c>
      <c r="G44" s="76" t="s">
        <v>249</v>
      </c>
    </row>
    <row r="45" spans="1:7" s="1" customFormat="1" ht="37.5">
      <c r="A45" s="207"/>
      <c r="B45" s="161" t="s">
        <v>532</v>
      </c>
      <c r="C45" s="202" t="s">
        <v>533</v>
      </c>
      <c r="D45" s="161"/>
      <c r="E45" s="161"/>
      <c r="F45" s="202"/>
      <c r="G45" s="76"/>
    </row>
    <row r="46" spans="1:7" s="1" customFormat="1">
      <c r="A46" s="207"/>
      <c r="B46" s="161" t="s">
        <v>534</v>
      </c>
      <c r="C46" s="202" t="s">
        <v>535</v>
      </c>
      <c r="D46" s="161"/>
      <c r="E46" s="161"/>
      <c r="F46" s="202"/>
      <c r="G46" s="76"/>
    </row>
    <row r="47" spans="1:7" s="1" customFormat="1" ht="37.5">
      <c r="A47" s="207">
        <v>18</v>
      </c>
      <c r="B47" s="216" t="s">
        <v>536</v>
      </c>
      <c r="C47" s="96" t="s">
        <v>535</v>
      </c>
      <c r="D47" s="216" t="s">
        <v>111</v>
      </c>
      <c r="E47" s="161" t="s">
        <v>111</v>
      </c>
      <c r="F47" s="161" t="s">
        <v>625</v>
      </c>
      <c r="G47" s="138" t="s">
        <v>208</v>
      </c>
    </row>
    <row r="48" spans="1:7" s="1" customFormat="1">
      <c r="A48" s="207"/>
      <c r="B48" s="96" t="s">
        <v>498</v>
      </c>
      <c r="C48" s="96" t="s">
        <v>499</v>
      </c>
      <c r="D48" s="216"/>
      <c r="E48" s="161"/>
      <c r="F48" s="202"/>
      <c r="G48" s="138"/>
    </row>
    <row r="49" spans="1:7" s="1" customFormat="1" ht="37.5">
      <c r="A49" s="207"/>
      <c r="B49" s="202" t="s">
        <v>506</v>
      </c>
      <c r="C49" s="202" t="s">
        <v>507</v>
      </c>
      <c r="D49" s="161"/>
      <c r="E49" s="161"/>
      <c r="F49" s="202"/>
      <c r="G49" s="138"/>
    </row>
    <row r="50" spans="1:7" s="1" customFormat="1" ht="37.5">
      <c r="A50" s="207"/>
      <c r="B50" s="202" t="s">
        <v>508</v>
      </c>
      <c r="C50" s="202" t="s">
        <v>509</v>
      </c>
      <c r="D50" s="161"/>
      <c r="E50" s="161"/>
      <c r="F50" s="202"/>
      <c r="G50" s="138"/>
    </row>
    <row r="51" spans="1:7" s="1" customFormat="1">
      <c r="A51" s="207">
        <v>19</v>
      </c>
      <c r="B51" s="96" t="s">
        <v>510</v>
      </c>
      <c r="C51" s="96" t="s">
        <v>511</v>
      </c>
      <c r="D51" s="216" t="s">
        <v>98</v>
      </c>
      <c r="E51" s="161" t="s">
        <v>98</v>
      </c>
      <c r="F51" s="202" t="s">
        <v>57</v>
      </c>
      <c r="G51" s="138" t="s">
        <v>231</v>
      </c>
    </row>
    <row r="52" spans="1:7" s="1" customFormat="1">
      <c r="A52" s="207"/>
      <c r="B52" s="161" t="s">
        <v>610</v>
      </c>
      <c r="C52" s="161" t="s">
        <v>612</v>
      </c>
      <c r="D52" s="202"/>
      <c r="E52" s="202"/>
      <c r="F52" s="202"/>
      <c r="G52" s="76"/>
    </row>
    <row r="53" spans="1:7" s="1" customFormat="1">
      <c r="A53" s="207"/>
      <c r="B53" s="161" t="s">
        <v>611</v>
      </c>
      <c r="C53" s="161" t="s">
        <v>613</v>
      </c>
      <c r="D53" s="202"/>
      <c r="E53" s="202"/>
      <c r="F53" s="202"/>
      <c r="G53" s="76"/>
    </row>
    <row r="54" spans="1:7" s="1" customFormat="1">
      <c r="A54" s="207">
        <v>20</v>
      </c>
      <c r="B54" s="216" t="s">
        <v>609</v>
      </c>
      <c r="C54" s="216" t="s">
        <v>614</v>
      </c>
      <c r="D54" s="96" t="s">
        <v>226</v>
      </c>
      <c r="E54" s="202" t="s">
        <v>226</v>
      </c>
      <c r="F54" s="202" t="s">
        <v>58</v>
      </c>
      <c r="G54" s="76" t="s">
        <v>162</v>
      </c>
    </row>
    <row r="55" spans="1:7" s="1" customFormat="1" ht="37.5">
      <c r="A55" s="207"/>
      <c r="B55" s="202" t="s">
        <v>500</v>
      </c>
      <c r="C55" s="202" t="s">
        <v>475</v>
      </c>
      <c r="D55" s="161"/>
      <c r="E55" s="161"/>
      <c r="F55" s="202"/>
      <c r="G55" s="138"/>
    </row>
    <row r="56" spans="1:7" s="1" customFormat="1" ht="37.5">
      <c r="A56" s="207"/>
      <c r="B56" s="202" t="s">
        <v>501</v>
      </c>
      <c r="C56" s="202" t="s">
        <v>502</v>
      </c>
      <c r="D56" s="161"/>
      <c r="E56" s="161"/>
      <c r="F56" s="202"/>
      <c r="G56" s="138"/>
    </row>
    <row r="57" spans="1:7" s="1" customFormat="1" ht="37.5">
      <c r="A57" s="207">
        <v>21</v>
      </c>
      <c r="B57" s="96" t="s">
        <v>474</v>
      </c>
      <c r="C57" s="96" t="s">
        <v>503</v>
      </c>
      <c r="D57" s="216" t="s">
        <v>89</v>
      </c>
      <c r="E57" s="202" t="s">
        <v>45</v>
      </c>
      <c r="F57" s="202" t="s">
        <v>59</v>
      </c>
      <c r="G57" s="138" t="s">
        <v>231</v>
      </c>
    </row>
    <row r="58" spans="1:7" s="1" customFormat="1" ht="37.5">
      <c r="A58" s="207">
        <v>22</v>
      </c>
      <c r="B58" s="96" t="s">
        <v>474</v>
      </c>
      <c r="C58" s="96" t="s">
        <v>503</v>
      </c>
      <c r="D58" s="216" t="s">
        <v>193</v>
      </c>
      <c r="E58" s="161" t="s">
        <v>46</v>
      </c>
      <c r="F58" s="161" t="s">
        <v>60</v>
      </c>
      <c r="G58" s="138" t="s">
        <v>231</v>
      </c>
    </row>
    <row r="59" spans="1:7" s="1" customFormat="1" ht="56.25">
      <c r="A59" s="207">
        <v>23</v>
      </c>
      <c r="B59" s="96" t="s">
        <v>476</v>
      </c>
      <c r="C59" s="96" t="s">
        <v>477</v>
      </c>
      <c r="D59" s="96" t="s">
        <v>411</v>
      </c>
      <c r="E59" s="161" t="s">
        <v>93</v>
      </c>
      <c r="F59" s="202" t="s">
        <v>61</v>
      </c>
      <c r="G59" s="138" t="s">
        <v>231</v>
      </c>
    </row>
    <row r="60" spans="1:7" s="1" customFormat="1">
      <c r="A60" s="207"/>
      <c r="B60" s="202" t="s">
        <v>551</v>
      </c>
      <c r="C60" s="202" t="s">
        <v>552</v>
      </c>
      <c r="D60" s="202"/>
      <c r="E60" s="202"/>
      <c r="F60" s="202"/>
      <c r="G60" s="138"/>
    </row>
    <row r="61" spans="1:7" s="1" customFormat="1">
      <c r="A61" s="207"/>
      <c r="B61" s="202" t="s">
        <v>553</v>
      </c>
      <c r="C61" s="202" t="s">
        <v>552</v>
      </c>
      <c r="D61" s="96"/>
      <c r="E61" s="202"/>
      <c r="F61" s="202"/>
      <c r="G61" s="138"/>
    </row>
    <row r="62" spans="1:7" s="1" customFormat="1">
      <c r="A62" s="207">
        <v>24</v>
      </c>
      <c r="B62" s="216" t="s">
        <v>558</v>
      </c>
      <c r="C62" s="216" t="s">
        <v>559</v>
      </c>
      <c r="D62" s="216" t="s">
        <v>132</v>
      </c>
      <c r="E62" s="161" t="s">
        <v>132</v>
      </c>
      <c r="F62" s="161" t="s">
        <v>62</v>
      </c>
      <c r="G62" s="138" t="s">
        <v>80</v>
      </c>
    </row>
    <row r="63" spans="1:7" s="1" customFormat="1">
      <c r="A63" s="207">
        <v>25</v>
      </c>
      <c r="B63" s="216" t="s">
        <v>556</v>
      </c>
      <c r="C63" s="216" t="s">
        <v>557</v>
      </c>
      <c r="D63" s="216" t="s">
        <v>125</v>
      </c>
      <c r="E63" s="161" t="s">
        <v>125</v>
      </c>
      <c r="F63" s="202" t="s">
        <v>63</v>
      </c>
      <c r="G63" s="138" t="s">
        <v>80</v>
      </c>
    </row>
    <row r="64" spans="1:7" s="1" customFormat="1" ht="37.5">
      <c r="A64" s="207">
        <v>26</v>
      </c>
      <c r="B64" s="96" t="s">
        <v>554</v>
      </c>
      <c r="C64" s="96" t="s">
        <v>555</v>
      </c>
      <c r="D64" s="96" t="s">
        <v>122</v>
      </c>
      <c r="E64" s="202" t="s">
        <v>122</v>
      </c>
      <c r="F64" s="161" t="s">
        <v>64</v>
      </c>
      <c r="G64" s="138" t="s">
        <v>80</v>
      </c>
    </row>
    <row r="65" spans="1:7" s="1" customFormat="1" ht="37.5">
      <c r="A65" s="207">
        <v>27</v>
      </c>
      <c r="B65" s="96" t="s">
        <v>554</v>
      </c>
      <c r="C65" s="96" t="s">
        <v>555</v>
      </c>
      <c r="D65" s="216" t="s">
        <v>216</v>
      </c>
      <c r="E65" s="161" t="s">
        <v>127</v>
      </c>
      <c r="F65" s="161" t="s">
        <v>65</v>
      </c>
      <c r="G65" s="138" t="s">
        <v>80</v>
      </c>
    </row>
    <row r="66" spans="1:7" s="1" customFormat="1" ht="75">
      <c r="A66" s="207">
        <v>28</v>
      </c>
      <c r="B66" s="96" t="s">
        <v>554</v>
      </c>
      <c r="C66" s="96" t="s">
        <v>555</v>
      </c>
      <c r="D66" s="96" t="s">
        <v>560</v>
      </c>
      <c r="E66" s="202" t="s">
        <v>229</v>
      </c>
      <c r="F66" s="161" t="s">
        <v>66</v>
      </c>
      <c r="G66" s="138" t="s">
        <v>231</v>
      </c>
    </row>
    <row r="67" spans="1:7" s="1" customFormat="1">
      <c r="A67" s="207"/>
      <c r="B67" s="161" t="s">
        <v>583</v>
      </c>
      <c r="C67" s="161" t="s">
        <v>585</v>
      </c>
      <c r="D67" s="202"/>
      <c r="E67" s="202"/>
      <c r="F67" s="161"/>
      <c r="G67" s="76"/>
    </row>
    <row r="68" spans="1:7" s="1" customFormat="1">
      <c r="A68" s="207"/>
      <c r="B68" s="161" t="s">
        <v>584</v>
      </c>
      <c r="C68" s="161" t="s">
        <v>585</v>
      </c>
      <c r="D68" s="202"/>
      <c r="E68" s="202"/>
      <c r="F68" s="161"/>
      <c r="G68" s="76"/>
    </row>
    <row r="69" spans="1:7" s="1" customFormat="1" ht="37.5">
      <c r="A69" s="207">
        <v>29</v>
      </c>
      <c r="B69" s="216" t="s">
        <v>582</v>
      </c>
      <c r="C69" s="216" t="s">
        <v>585</v>
      </c>
      <c r="D69" s="96" t="s">
        <v>581</v>
      </c>
      <c r="E69" s="202" t="s">
        <v>190</v>
      </c>
      <c r="F69" s="161" t="s">
        <v>67</v>
      </c>
      <c r="G69" s="76" t="s">
        <v>249</v>
      </c>
    </row>
    <row r="70" spans="1:7" s="1" customFormat="1" ht="56.25">
      <c r="A70" s="207"/>
      <c r="B70" s="96" t="s">
        <v>531</v>
      </c>
      <c r="C70" s="96" t="s">
        <v>646</v>
      </c>
      <c r="D70" s="96"/>
      <c r="E70" s="202"/>
      <c r="F70" s="202"/>
      <c r="G70" s="138"/>
    </row>
    <row r="71" spans="1:7" s="1" customFormat="1">
      <c r="A71" s="207"/>
      <c r="B71" s="161" t="s">
        <v>573</v>
      </c>
      <c r="C71" s="161" t="s">
        <v>574</v>
      </c>
      <c r="D71" s="161"/>
      <c r="E71" s="161"/>
      <c r="F71" s="202"/>
      <c r="G71" s="138"/>
    </row>
    <row r="72" spans="1:7" s="1" customFormat="1">
      <c r="A72" s="207"/>
      <c r="B72" s="161" t="s">
        <v>572</v>
      </c>
      <c r="C72" s="161" t="s">
        <v>574</v>
      </c>
      <c r="D72" s="161"/>
      <c r="E72" s="161"/>
      <c r="F72" s="202"/>
      <c r="G72" s="138"/>
    </row>
    <row r="73" spans="1:7" s="1" customFormat="1" ht="37.5">
      <c r="A73" s="207">
        <v>30</v>
      </c>
      <c r="B73" s="216" t="s">
        <v>571</v>
      </c>
      <c r="C73" s="216" t="s">
        <v>575</v>
      </c>
      <c r="D73" s="216" t="s">
        <v>149</v>
      </c>
      <c r="E73" s="161" t="s">
        <v>149</v>
      </c>
      <c r="F73" s="202" t="s">
        <v>626</v>
      </c>
      <c r="G73" s="138" t="s">
        <v>629</v>
      </c>
    </row>
    <row r="74" spans="1:7" s="1" customFormat="1" ht="37.5">
      <c r="A74" s="207"/>
      <c r="B74" s="216" t="s">
        <v>486</v>
      </c>
      <c r="C74" s="96" t="s">
        <v>647</v>
      </c>
      <c r="D74" s="216"/>
      <c r="E74" s="161"/>
      <c r="F74" s="202"/>
      <c r="G74" s="138"/>
    </row>
    <row r="75" spans="1:7" s="1" customFormat="1" ht="37.5">
      <c r="A75" s="207"/>
      <c r="B75" s="161" t="s">
        <v>487</v>
      </c>
      <c r="C75" s="202" t="s">
        <v>488</v>
      </c>
      <c r="D75" s="161"/>
      <c r="E75" s="161"/>
      <c r="F75" s="202"/>
      <c r="G75" s="138"/>
    </row>
    <row r="76" spans="1:7" s="1" customFormat="1">
      <c r="A76" s="207"/>
      <c r="B76" s="161" t="s">
        <v>489</v>
      </c>
      <c r="C76" s="202" t="s">
        <v>490</v>
      </c>
      <c r="D76" s="161"/>
      <c r="E76" s="161"/>
      <c r="F76" s="202"/>
      <c r="G76" s="138"/>
    </row>
    <row r="77" spans="1:7" s="1" customFormat="1" ht="37.5">
      <c r="A77" s="207">
        <v>31</v>
      </c>
      <c r="B77" s="96" t="s">
        <v>473</v>
      </c>
      <c r="C77" s="96" t="s">
        <v>472</v>
      </c>
      <c r="D77" s="216" t="s">
        <v>89</v>
      </c>
      <c r="E77" s="202" t="s">
        <v>45</v>
      </c>
      <c r="F77" s="202" t="s">
        <v>627</v>
      </c>
      <c r="G77" s="138" t="s">
        <v>78</v>
      </c>
    </row>
    <row r="78" spans="1:7" s="1" customFormat="1">
      <c r="A78" s="207"/>
      <c r="B78" s="216" t="s">
        <v>480</v>
      </c>
      <c r="C78" s="96" t="s">
        <v>648</v>
      </c>
      <c r="D78" s="216"/>
      <c r="E78" s="161"/>
      <c r="F78" s="161"/>
      <c r="G78" s="138"/>
    </row>
    <row r="79" spans="1:7" s="1" customFormat="1">
      <c r="A79" s="207"/>
      <c r="B79" s="161" t="s">
        <v>482</v>
      </c>
      <c r="C79" s="202" t="s">
        <v>494</v>
      </c>
      <c r="D79" s="161"/>
      <c r="E79" s="161"/>
      <c r="F79" s="161"/>
      <c r="G79" s="138"/>
    </row>
    <row r="80" spans="1:7" s="1" customFormat="1">
      <c r="A80" s="207"/>
      <c r="B80" s="161" t="s">
        <v>481</v>
      </c>
      <c r="C80" s="202" t="s">
        <v>493</v>
      </c>
      <c r="D80" s="161"/>
      <c r="E80" s="161"/>
      <c r="F80" s="161"/>
      <c r="G80" s="138"/>
    </row>
    <row r="81" spans="1:7" s="1" customFormat="1">
      <c r="A81" s="207"/>
      <c r="B81" s="216" t="s">
        <v>697</v>
      </c>
      <c r="C81" s="190" t="s">
        <v>698</v>
      </c>
      <c r="D81" s="216"/>
      <c r="E81" s="161"/>
      <c r="F81" s="202"/>
      <c r="G81" s="138"/>
    </row>
    <row r="82" spans="1:7" s="1" customFormat="1" ht="37.5">
      <c r="A82" s="207">
        <v>32</v>
      </c>
      <c r="B82" s="216" t="s">
        <v>699</v>
      </c>
      <c r="C82" s="166" t="s">
        <v>700</v>
      </c>
      <c r="D82" s="216" t="s">
        <v>701</v>
      </c>
      <c r="E82" s="162" t="s">
        <v>702</v>
      </c>
      <c r="F82" s="167" t="s">
        <v>703</v>
      </c>
      <c r="G82" s="138" t="s">
        <v>704</v>
      </c>
    </row>
    <row r="83" spans="1:7" s="1" customFormat="1" ht="37.5">
      <c r="A83" s="207">
        <v>33</v>
      </c>
      <c r="B83" s="216" t="s">
        <v>699</v>
      </c>
      <c r="C83" s="166" t="s">
        <v>700</v>
      </c>
      <c r="D83" s="216" t="s">
        <v>701</v>
      </c>
      <c r="E83" s="191" t="s">
        <v>705</v>
      </c>
      <c r="F83" s="167" t="s">
        <v>706</v>
      </c>
      <c r="G83" s="138" t="s">
        <v>707</v>
      </c>
    </row>
    <row r="84" spans="1:7" s="1" customFormat="1" ht="37.5">
      <c r="A84" s="207">
        <v>34</v>
      </c>
      <c r="B84" s="216" t="s">
        <v>699</v>
      </c>
      <c r="C84" s="166" t="s">
        <v>700</v>
      </c>
      <c r="D84" s="216" t="s">
        <v>701</v>
      </c>
      <c r="E84" s="168" t="s">
        <v>708</v>
      </c>
      <c r="F84" s="167" t="s">
        <v>709</v>
      </c>
      <c r="G84" s="138" t="s">
        <v>707</v>
      </c>
    </row>
    <row r="85" spans="1:7" s="1" customFormat="1" ht="56.25">
      <c r="A85" s="207"/>
      <c r="B85" s="161" t="s">
        <v>1</v>
      </c>
      <c r="C85" s="202" t="s">
        <v>2</v>
      </c>
      <c r="D85" s="161"/>
      <c r="E85" s="161"/>
      <c r="F85" s="202"/>
      <c r="G85" s="138"/>
    </row>
    <row r="86" spans="1:7" s="1" customFormat="1" ht="37.5">
      <c r="A86" s="207">
        <v>35</v>
      </c>
      <c r="B86" s="216" t="s">
        <v>3</v>
      </c>
      <c r="C86" s="96" t="s">
        <v>4</v>
      </c>
      <c r="D86" s="216" t="s">
        <v>5</v>
      </c>
      <c r="E86" s="202" t="s">
        <v>47</v>
      </c>
      <c r="F86" s="202" t="s">
        <v>6</v>
      </c>
      <c r="G86" s="138" t="s">
        <v>78</v>
      </c>
    </row>
    <row r="87" spans="1:7" s="1" customFormat="1">
      <c r="A87" s="207"/>
      <c r="B87" s="216" t="s">
        <v>483</v>
      </c>
      <c r="C87" s="96" t="s">
        <v>505</v>
      </c>
      <c r="D87" s="216"/>
      <c r="E87" s="161"/>
      <c r="F87" s="202"/>
      <c r="G87" s="138"/>
    </row>
    <row r="88" spans="1:7" s="1" customFormat="1" ht="37.5">
      <c r="A88" s="207"/>
      <c r="B88" s="161" t="s">
        <v>587</v>
      </c>
      <c r="C88" s="202" t="s">
        <v>589</v>
      </c>
      <c r="D88" s="161"/>
      <c r="E88" s="161"/>
      <c r="F88" s="202"/>
      <c r="G88" s="138"/>
    </row>
    <row r="89" spans="1:7" s="1" customFormat="1" ht="37.5">
      <c r="A89" s="207"/>
      <c r="B89" s="161" t="s">
        <v>7</v>
      </c>
      <c r="C89" s="202" t="s">
        <v>8</v>
      </c>
      <c r="D89" s="161"/>
      <c r="E89" s="161"/>
      <c r="F89" s="202"/>
      <c r="G89" s="138"/>
    </row>
    <row r="90" spans="1:7" s="1" customFormat="1" ht="37.5">
      <c r="A90" s="207">
        <v>36</v>
      </c>
      <c r="B90" s="216" t="s">
        <v>9</v>
      </c>
      <c r="C90" s="96" t="s">
        <v>10</v>
      </c>
      <c r="D90" s="216" t="s">
        <v>48</v>
      </c>
      <c r="E90" s="161" t="s">
        <v>48</v>
      </c>
      <c r="F90" s="202" t="s">
        <v>68</v>
      </c>
      <c r="G90" s="138" t="s">
        <v>11</v>
      </c>
    </row>
    <row r="91" spans="1:7" s="1" customFormat="1" ht="37.5">
      <c r="A91" s="207"/>
      <c r="B91" s="161" t="s">
        <v>588</v>
      </c>
      <c r="C91" s="202" t="s">
        <v>590</v>
      </c>
      <c r="D91" s="161"/>
      <c r="E91" s="161"/>
      <c r="F91" s="202"/>
      <c r="G91" s="138"/>
    </row>
    <row r="92" spans="1:7" s="1" customFormat="1" ht="37.5">
      <c r="A92" s="207">
        <v>37</v>
      </c>
      <c r="B92" s="216" t="s">
        <v>586</v>
      </c>
      <c r="C92" s="96" t="s">
        <v>591</v>
      </c>
      <c r="D92" s="216" t="s">
        <v>158</v>
      </c>
      <c r="E92" s="161" t="s">
        <v>160</v>
      </c>
      <c r="F92" s="202" t="s">
        <v>12</v>
      </c>
      <c r="G92" s="138" t="s">
        <v>78</v>
      </c>
    </row>
    <row r="93" spans="1:7" s="1" customFormat="1" ht="37.5">
      <c r="A93" s="207">
        <v>38</v>
      </c>
      <c r="B93" s="216" t="s">
        <v>586</v>
      </c>
      <c r="C93" s="96" t="s">
        <v>591</v>
      </c>
      <c r="D93" s="216" t="s">
        <v>158</v>
      </c>
      <c r="E93" s="161" t="s">
        <v>160</v>
      </c>
      <c r="F93" s="202" t="s">
        <v>13</v>
      </c>
      <c r="G93" s="138" t="s">
        <v>78</v>
      </c>
    </row>
    <row r="94" spans="1:7" s="1" customFormat="1">
      <c r="A94" s="207"/>
      <c r="B94" s="161" t="s">
        <v>485</v>
      </c>
      <c r="C94" s="202" t="s">
        <v>491</v>
      </c>
      <c r="D94" s="216"/>
      <c r="E94" s="161"/>
      <c r="F94" s="202"/>
      <c r="G94" s="138"/>
    </row>
    <row r="95" spans="1:7" s="1" customFormat="1">
      <c r="A95" s="207"/>
      <c r="B95" s="161" t="s">
        <v>484</v>
      </c>
      <c r="C95" s="202" t="s">
        <v>491</v>
      </c>
      <c r="D95" s="216"/>
      <c r="E95" s="161"/>
      <c r="F95" s="202"/>
      <c r="G95" s="138"/>
    </row>
    <row r="96" spans="1:7" s="1" customFormat="1" ht="37.5">
      <c r="A96" s="207">
        <v>39</v>
      </c>
      <c r="B96" s="216" t="s">
        <v>471</v>
      </c>
      <c r="C96" s="96" t="s">
        <v>492</v>
      </c>
      <c r="D96" s="216" t="s">
        <v>87</v>
      </c>
      <c r="E96" s="161" t="s">
        <v>359</v>
      </c>
      <c r="F96" s="202" t="s">
        <v>88</v>
      </c>
      <c r="G96" s="138" t="s">
        <v>205</v>
      </c>
    </row>
    <row r="97" spans="1:7" s="1" customFormat="1" ht="37.5">
      <c r="A97" s="207"/>
      <c r="B97" s="161" t="s">
        <v>546</v>
      </c>
      <c r="C97" s="202" t="s">
        <v>547</v>
      </c>
      <c r="D97" s="216"/>
      <c r="E97" s="161"/>
      <c r="F97" s="202"/>
      <c r="G97" s="138"/>
    </row>
    <row r="98" spans="1:7" s="1" customFormat="1" ht="37.5">
      <c r="A98" s="207"/>
      <c r="B98" s="161" t="s">
        <v>548</v>
      </c>
      <c r="C98" s="202" t="s">
        <v>547</v>
      </c>
      <c r="D98" s="216"/>
      <c r="E98" s="161"/>
      <c r="F98" s="202"/>
      <c r="G98" s="138"/>
    </row>
    <row r="99" spans="1:7" s="1" customFormat="1" ht="37.5">
      <c r="A99" s="207">
        <v>40</v>
      </c>
      <c r="B99" s="216" t="s">
        <v>607</v>
      </c>
      <c r="C99" s="216" t="s">
        <v>608</v>
      </c>
      <c r="D99" s="96" t="s">
        <v>217</v>
      </c>
      <c r="E99" s="202" t="s">
        <v>49</v>
      </c>
      <c r="F99" s="202" t="s">
        <v>628</v>
      </c>
      <c r="G99" s="138" t="s">
        <v>78</v>
      </c>
    </row>
    <row r="100" spans="1:7" s="1" customFormat="1" ht="19.5" thickBot="1">
      <c r="A100" s="206">
        <v>41</v>
      </c>
      <c r="B100" s="213" t="s">
        <v>549</v>
      </c>
      <c r="C100" s="107" t="s">
        <v>550</v>
      </c>
      <c r="D100" s="213" t="s">
        <v>119</v>
      </c>
      <c r="E100" s="163" t="s">
        <v>119</v>
      </c>
      <c r="F100" s="163" t="s">
        <v>69</v>
      </c>
      <c r="G100" s="139" t="s">
        <v>80</v>
      </c>
    </row>
    <row r="101" spans="1:7" s="1" customFormat="1">
      <c r="A101" s="79"/>
      <c r="B101" s="97"/>
      <c r="C101" s="97"/>
      <c r="D101" s="92"/>
      <c r="E101" s="79"/>
      <c r="F101" s="98"/>
      <c r="G101" s="98"/>
    </row>
    <row r="102" spans="1:7" s="1" customFormat="1">
      <c r="A102" s="39"/>
      <c r="B102" s="39"/>
      <c r="C102" s="39"/>
      <c r="D102" s="20"/>
      <c r="E102" s="20"/>
      <c r="F102" s="20"/>
      <c r="G102" s="39"/>
    </row>
    <row r="103" spans="1:7" s="1" customFormat="1">
      <c r="A103" s="271" t="s">
        <v>134</v>
      </c>
      <c r="B103" s="271"/>
      <c r="C103" s="271"/>
      <c r="D103" s="271"/>
      <c r="E103" s="271"/>
      <c r="F103" s="271"/>
      <c r="G103" s="40"/>
    </row>
    <row r="104" spans="1:7" s="1" customFormat="1" ht="19.5" thickBot="1">
      <c r="A104" s="334"/>
      <c r="B104" s="334"/>
      <c r="C104" s="334"/>
      <c r="D104" s="334"/>
      <c r="E104" s="334"/>
      <c r="F104" s="334"/>
      <c r="G104" s="40"/>
    </row>
    <row r="105" spans="1:7" s="1" customFormat="1" ht="18.75" customHeight="1">
      <c r="A105" s="57">
        <v>42</v>
      </c>
      <c r="B105" s="335" t="s">
        <v>136</v>
      </c>
      <c r="C105" s="336"/>
      <c r="D105" s="337" t="s">
        <v>426</v>
      </c>
      <c r="E105" s="338"/>
      <c r="F105" s="60" t="s">
        <v>120</v>
      </c>
      <c r="G105" s="65" t="s">
        <v>80</v>
      </c>
    </row>
    <row r="106" spans="1:7" s="1" customFormat="1">
      <c r="A106" s="70"/>
      <c r="B106" s="238"/>
      <c r="C106" s="240"/>
      <c r="D106" s="247" t="s">
        <v>34</v>
      </c>
      <c r="E106" s="287"/>
      <c r="F106" s="23" t="s">
        <v>120</v>
      </c>
      <c r="G106" s="67" t="s">
        <v>80</v>
      </c>
    </row>
    <row r="107" spans="1:7" s="1" customFormat="1">
      <c r="A107" s="70"/>
      <c r="B107" s="238"/>
      <c r="C107" s="240"/>
      <c r="D107" s="238" t="s">
        <v>661</v>
      </c>
      <c r="E107" s="240"/>
      <c r="F107" s="23" t="s">
        <v>652</v>
      </c>
      <c r="G107" s="67" t="s">
        <v>80</v>
      </c>
    </row>
    <row r="108" spans="1:7" s="1" customFormat="1">
      <c r="A108" s="70"/>
      <c r="B108" s="238"/>
      <c r="C108" s="240"/>
      <c r="D108" s="238" t="s">
        <v>650</v>
      </c>
      <c r="E108" s="240"/>
      <c r="F108" s="23" t="s">
        <v>652</v>
      </c>
      <c r="G108" s="67" t="s">
        <v>651</v>
      </c>
    </row>
    <row r="109" spans="1:7" s="1" customFormat="1">
      <c r="A109" s="100"/>
      <c r="B109" s="238"/>
      <c r="C109" s="240"/>
      <c r="D109" s="238" t="s">
        <v>379</v>
      </c>
      <c r="E109" s="240"/>
      <c r="F109" s="31" t="s">
        <v>380</v>
      </c>
      <c r="G109" s="67" t="s">
        <v>80</v>
      </c>
    </row>
    <row r="110" spans="1:7" s="1" customFormat="1">
      <c r="A110" s="70">
        <v>43</v>
      </c>
      <c r="B110" s="224" t="s">
        <v>137</v>
      </c>
      <c r="C110" s="226"/>
      <c r="D110" s="238" t="s">
        <v>388</v>
      </c>
      <c r="E110" s="240"/>
      <c r="F110" s="23" t="s">
        <v>137</v>
      </c>
      <c r="G110" s="67" t="s">
        <v>80</v>
      </c>
    </row>
    <row r="111" spans="1:7" s="1" customFormat="1" ht="18.75" customHeight="1">
      <c r="A111" s="100">
        <v>44</v>
      </c>
      <c r="B111" s="238" t="s">
        <v>139</v>
      </c>
      <c r="C111" s="240"/>
      <c r="D111" s="238" t="s">
        <v>423</v>
      </c>
      <c r="E111" s="240"/>
      <c r="F111" s="31" t="s">
        <v>120</v>
      </c>
      <c r="G111" s="67" t="s">
        <v>80</v>
      </c>
    </row>
    <row r="112" spans="1:7" s="1" customFormat="1">
      <c r="A112" s="100"/>
      <c r="B112" s="238"/>
      <c r="C112" s="240"/>
      <c r="D112" s="238" t="s">
        <v>673</v>
      </c>
      <c r="E112" s="240"/>
      <c r="F112" s="31" t="s">
        <v>120</v>
      </c>
      <c r="G112" s="67" t="s">
        <v>80</v>
      </c>
    </row>
    <row r="113" spans="1:7" s="1" customFormat="1">
      <c r="A113" s="100"/>
      <c r="B113" s="238"/>
      <c r="C113" s="240"/>
      <c r="D113" s="238" t="s">
        <v>674</v>
      </c>
      <c r="E113" s="240"/>
      <c r="F113" s="31" t="s">
        <v>120</v>
      </c>
      <c r="G113" s="67" t="s">
        <v>80</v>
      </c>
    </row>
    <row r="114" spans="1:7" s="1" customFormat="1" ht="19.5" customHeight="1" thickBot="1">
      <c r="A114" s="101">
        <v>45</v>
      </c>
      <c r="B114" s="332" t="s">
        <v>140</v>
      </c>
      <c r="C114" s="332"/>
      <c r="D114" s="327" t="s">
        <v>14</v>
      </c>
      <c r="E114" s="328"/>
      <c r="F114" s="208" t="s">
        <v>141</v>
      </c>
      <c r="G114" s="66" t="s">
        <v>231</v>
      </c>
    </row>
    <row r="115" spans="1:7" s="1" customFormat="1">
      <c r="A115" s="39"/>
      <c r="B115" s="39"/>
      <c r="C115" s="39"/>
      <c r="D115" s="39"/>
      <c r="E115" s="39"/>
      <c r="F115" s="329"/>
      <c r="G115" s="329"/>
    </row>
    <row r="116" spans="1:7" s="1" customFormat="1">
      <c r="A116" s="39"/>
      <c r="B116" s="39"/>
      <c r="C116" s="39"/>
      <c r="D116" s="20"/>
      <c r="E116" s="20"/>
      <c r="F116" s="20"/>
      <c r="G116" s="39"/>
    </row>
    <row r="117" spans="1:7" s="1" customFormat="1">
      <c r="A117" s="333" t="s">
        <v>696</v>
      </c>
      <c r="B117" s="333"/>
      <c r="C117" s="333"/>
      <c r="D117" s="333"/>
      <c r="E117" s="333"/>
      <c r="F117" s="333"/>
      <c r="G117" s="40"/>
    </row>
    <row r="118" spans="1:7" s="1" customFormat="1" ht="19.5" thickBot="1">
      <c r="A118" s="40"/>
      <c r="B118" s="40"/>
      <c r="C118" s="40"/>
      <c r="D118" s="40"/>
      <c r="E118" s="40"/>
      <c r="F118" s="40"/>
      <c r="G118" s="39"/>
    </row>
    <row r="119" spans="1:7" s="1" customFormat="1">
      <c r="A119" s="57">
        <v>46</v>
      </c>
      <c r="B119" s="330" t="s">
        <v>177</v>
      </c>
      <c r="C119" s="330"/>
      <c r="D119" s="330"/>
      <c r="E119" s="330"/>
      <c r="F119" s="331"/>
      <c r="G119" s="65" t="s">
        <v>178</v>
      </c>
    </row>
    <row r="120" spans="1:7" s="1" customFormat="1" ht="18.75" customHeight="1">
      <c r="A120" s="70">
        <v>47</v>
      </c>
      <c r="B120" s="225" t="s">
        <v>671</v>
      </c>
      <c r="C120" s="225"/>
      <c r="D120" s="225"/>
      <c r="E120" s="225"/>
      <c r="F120" s="226"/>
      <c r="G120" s="67" t="s">
        <v>178</v>
      </c>
    </row>
    <row r="121" spans="1:7" s="1" customFormat="1" ht="18.75" customHeight="1">
      <c r="A121" s="70">
        <v>48</v>
      </c>
      <c r="B121" s="225" t="s">
        <v>719</v>
      </c>
      <c r="C121" s="225"/>
      <c r="D121" s="225"/>
      <c r="E121" s="225"/>
      <c r="F121" s="226"/>
      <c r="G121" s="67" t="s">
        <v>179</v>
      </c>
    </row>
    <row r="122" spans="1:7" s="1" customFormat="1" ht="18.75" customHeight="1">
      <c r="A122" s="70">
        <v>49</v>
      </c>
      <c r="B122" s="225" t="s">
        <v>180</v>
      </c>
      <c r="C122" s="225"/>
      <c r="D122" s="225"/>
      <c r="E122" s="225"/>
      <c r="F122" s="226"/>
      <c r="G122" s="67" t="s">
        <v>179</v>
      </c>
    </row>
    <row r="123" spans="1:7" s="1" customFormat="1" ht="18.75" customHeight="1">
      <c r="A123" s="70">
        <v>50</v>
      </c>
      <c r="B123" s="225" t="s">
        <v>710</v>
      </c>
      <c r="C123" s="225"/>
      <c r="D123" s="225"/>
      <c r="E123" s="225"/>
      <c r="F123" s="226"/>
      <c r="G123" s="67" t="s">
        <v>179</v>
      </c>
    </row>
    <row r="124" spans="1:7" s="1" customFormat="1" ht="18.75" customHeight="1">
      <c r="A124" s="70">
        <v>51</v>
      </c>
      <c r="B124" s="225" t="s">
        <v>408</v>
      </c>
      <c r="C124" s="225"/>
      <c r="D124" s="225"/>
      <c r="E124" s="225"/>
      <c r="F124" s="226"/>
      <c r="G124" s="67" t="s">
        <v>178</v>
      </c>
    </row>
    <row r="125" spans="1:7" s="1" customFormat="1" ht="18.75" customHeight="1">
      <c r="A125" s="70">
        <v>52</v>
      </c>
      <c r="B125" s="268" t="s">
        <v>676</v>
      </c>
      <c r="C125" s="268"/>
      <c r="D125" s="268"/>
      <c r="E125" s="268"/>
      <c r="F125" s="269"/>
      <c r="G125" s="76" t="s">
        <v>178</v>
      </c>
    </row>
    <row r="126" spans="1:7" s="1" customFormat="1" ht="18.75" customHeight="1">
      <c r="A126" s="70">
        <v>53</v>
      </c>
      <c r="B126" s="268" t="s">
        <v>723</v>
      </c>
      <c r="C126" s="268"/>
      <c r="D126" s="268"/>
      <c r="E126" s="268"/>
      <c r="F126" s="269"/>
      <c r="G126" s="67" t="s">
        <v>179</v>
      </c>
    </row>
    <row r="127" spans="1:7" s="1" customFormat="1" ht="18.75" customHeight="1">
      <c r="A127" s="70">
        <v>54</v>
      </c>
      <c r="B127" s="225" t="s">
        <v>672</v>
      </c>
      <c r="C127" s="225"/>
      <c r="D127" s="225"/>
      <c r="E127" s="225"/>
      <c r="F127" s="226"/>
      <c r="G127" s="67" t="s">
        <v>178</v>
      </c>
    </row>
    <row r="128" spans="1:7" s="1" customFormat="1" ht="18.75" customHeight="1">
      <c r="A128" s="70">
        <v>55</v>
      </c>
      <c r="B128" s="225" t="s">
        <v>221</v>
      </c>
      <c r="C128" s="225"/>
      <c r="D128" s="225"/>
      <c r="E128" s="225"/>
      <c r="F128" s="226"/>
      <c r="G128" s="67" t="s">
        <v>178</v>
      </c>
    </row>
    <row r="129" spans="1:7" s="1" customFormat="1" ht="19.5" customHeight="1">
      <c r="A129" s="70">
        <v>56</v>
      </c>
      <c r="B129" s="225" t="s">
        <v>681</v>
      </c>
      <c r="C129" s="225"/>
      <c r="D129" s="225"/>
      <c r="E129" s="225"/>
      <c r="F129" s="226"/>
      <c r="G129" s="67" t="s">
        <v>179</v>
      </c>
    </row>
    <row r="130" spans="1:7" s="1" customFormat="1" ht="18.75" customHeight="1">
      <c r="A130" s="70">
        <v>57</v>
      </c>
      <c r="B130" s="225" t="s">
        <v>669</v>
      </c>
      <c r="C130" s="225"/>
      <c r="D130" s="225"/>
      <c r="E130" s="225"/>
      <c r="F130" s="226"/>
      <c r="G130" s="67" t="s">
        <v>179</v>
      </c>
    </row>
    <row r="131" spans="1:7" s="1" customFormat="1">
      <c r="A131" s="70">
        <v>58</v>
      </c>
      <c r="B131" s="225" t="s">
        <v>687</v>
      </c>
      <c r="C131" s="225"/>
      <c r="D131" s="225"/>
      <c r="E131" s="225"/>
      <c r="F131" s="226"/>
      <c r="G131" s="67" t="s">
        <v>179</v>
      </c>
    </row>
    <row r="132" spans="1:7" s="1" customFormat="1">
      <c r="A132" s="70">
        <v>59</v>
      </c>
      <c r="B132" s="225" t="s">
        <v>688</v>
      </c>
      <c r="C132" s="225"/>
      <c r="D132" s="225"/>
      <c r="E132" s="225"/>
      <c r="F132" s="226"/>
      <c r="G132" s="67" t="s">
        <v>244</v>
      </c>
    </row>
    <row r="133" spans="1:7" s="1" customFormat="1">
      <c r="A133" s="70">
        <v>60</v>
      </c>
      <c r="B133" s="268" t="s">
        <v>720</v>
      </c>
      <c r="C133" s="268"/>
      <c r="D133" s="268"/>
      <c r="E133" s="268"/>
      <c r="F133" s="269"/>
      <c r="G133" s="76" t="s">
        <v>179</v>
      </c>
    </row>
    <row r="134" spans="1:7" s="1" customFormat="1">
      <c r="A134" s="70">
        <v>61</v>
      </c>
      <c r="B134" s="225" t="s">
        <v>668</v>
      </c>
      <c r="C134" s="225"/>
      <c r="D134" s="225"/>
      <c r="E134" s="225"/>
      <c r="F134" s="226"/>
      <c r="G134" s="67" t="s">
        <v>178</v>
      </c>
    </row>
    <row r="135" spans="1:7" s="1" customFormat="1">
      <c r="A135" s="70">
        <v>62</v>
      </c>
      <c r="B135" s="268" t="s">
        <v>675</v>
      </c>
      <c r="C135" s="268"/>
      <c r="D135" s="268"/>
      <c r="E135" s="268"/>
      <c r="F135" s="269"/>
      <c r="G135" s="76" t="s">
        <v>179</v>
      </c>
    </row>
    <row r="136" spans="1:7" s="1" customFormat="1">
      <c r="A136" s="70">
        <v>63</v>
      </c>
      <c r="B136" s="268" t="s">
        <v>667</v>
      </c>
      <c r="C136" s="268"/>
      <c r="D136" s="268"/>
      <c r="E136" s="268"/>
      <c r="F136" s="269"/>
      <c r="G136" s="76" t="s">
        <v>178</v>
      </c>
    </row>
    <row r="137" spans="1:7" s="1" customFormat="1">
      <c r="A137" s="70">
        <v>64</v>
      </c>
      <c r="B137" s="268" t="s">
        <v>716</v>
      </c>
      <c r="C137" s="268"/>
      <c r="D137" s="268"/>
      <c r="E137" s="268"/>
      <c r="F137" s="269"/>
      <c r="G137" s="76" t="s">
        <v>179</v>
      </c>
    </row>
    <row r="138" spans="1:7" s="1" customFormat="1">
      <c r="A138" s="70">
        <v>65</v>
      </c>
      <c r="B138" s="268" t="s">
        <v>717</v>
      </c>
      <c r="C138" s="268"/>
      <c r="D138" s="268"/>
      <c r="E138" s="268"/>
      <c r="F138" s="269"/>
      <c r="G138" s="76" t="s">
        <v>179</v>
      </c>
    </row>
    <row r="139" spans="1:7" s="1" customFormat="1">
      <c r="A139" s="70">
        <v>66</v>
      </c>
      <c r="B139" s="268" t="s">
        <v>663</v>
      </c>
      <c r="C139" s="268"/>
      <c r="D139" s="268"/>
      <c r="E139" s="268"/>
      <c r="F139" s="269"/>
      <c r="G139" s="76" t="s">
        <v>178</v>
      </c>
    </row>
    <row r="140" spans="1:7" s="1" customFormat="1" ht="18.75" customHeight="1">
      <c r="A140" s="70">
        <v>67</v>
      </c>
      <c r="B140" s="291" t="s">
        <v>724</v>
      </c>
      <c r="C140" s="291"/>
      <c r="D140" s="291"/>
      <c r="E140" s="291"/>
      <c r="F140" s="292"/>
      <c r="G140" s="76" t="s">
        <v>179</v>
      </c>
    </row>
    <row r="141" spans="1:7" s="1" customFormat="1" ht="18.75" customHeight="1">
      <c r="A141" s="70">
        <v>68</v>
      </c>
      <c r="B141" s="291" t="s">
        <v>726</v>
      </c>
      <c r="C141" s="291"/>
      <c r="D141" s="291"/>
      <c r="E141" s="291"/>
      <c r="F141" s="292"/>
      <c r="G141" s="76" t="s">
        <v>179</v>
      </c>
    </row>
    <row r="142" spans="1:7" s="1" customFormat="1">
      <c r="A142" s="70">
        <v>69</v>
      </c>
      <c r="B142" s="268" t="s">
        <v>721</v>
      </c>
      <c r="C142" s="268"/>
      <c r="D142" s="268"/>
      <c r="E142" s="268"/>
      <c r="F142" s="269"/>
      <c r="G142" s="76" t="s">
        <v>179</v>
      </c>
    </row>
    <row r="143" spans="1:7" s="1" customFormat="1">
      <c r="A143" s="70">
        <v>70</v>
      </c>
      <c r="B143" s="268" t="s">
        <v>678</v>
      </c>
      <c r="C143" s="268"/>
      <c r="D143" s="268"/>
      <c r="E143" s="268"/>
      <c r="F143" s="269"/>
      <c r="G143" s="76" t="s">
        <v>178</v>
      </c>
    </row>
    <row r="144" spans="1:7" s="1" customFormat="1">
      <c r="A144" s="70">
        <v>71</v>
      </c>
      <c r="B144" s="323" t="s">
        <v>727</v>
      </c>
      <c r="C144" s="323"/>
      <c r="D144" s="323"/>
      <c r="E144" s="323"/>
      <c r="F144" s="324"/>
      <c r="G144" s="222" t="s">
        <v>179</v>
      </c>
    </row>
    <row r="145" spans="1:7" s="1" customFormat="1" ht="19.5" thickBot="1">
      <c r="A145" s="70">
        <v>72</v>
      </c>
      <c r="B145" s="268" t="s">
        <v>736</v>
      </c>
      <c r="C145" s="268"/>
      <c r="D145" s="268"/>
      <c r="E145" s="268"/>
      <c r="F145" s="269"/>
      <c r="G145" s="77" t="s">
        <v>178</v>
      </c>
    </row>
    <row r="146" spans="1:7" s="1" customFormat="1">
      <c r="A146" s="70">
        <v>73</v>
      </c>
      <c r="B146" s="225" t="s">
        <v>670</v>
      </c>
      <c r="C146" s="225"/>
      <c r="D146" s="225"/>
      <c r="E146" s="225"/>
      <c r="F146" s="226"/>
      <c r="G146" s="67" t="s">
        <v>179</v>
      </c>
    </row>
    <row r="147" spans="1:7" s="1" customFormat="1">
      <c r="A147" s="70">
        <v>74</v>
      </c>
      <c r="B147" s="225" t="s">
        <v>680</v>
      </c>
      <c r="C147" s="225"/>
      <c r="D147" s="225"/>
      <c r="E147" s="225"/>
      <c r="F147" s="226"/>
      <c r="G147" s="67" t="s">
        <v>179</v>
      </c>
    </row>
    <row r="148" spans="1:7" s="1" customFormat="1">
      <c r="A148" s="70">
        <v>75</v>
      </c>
      <c r="B148" s="225" t="s">
        <v>182</v>
      </c>
      <c r="C148" s="225"/>
      <c r="D148" s="225"/>
      <c r="E148" s="225"/>
      <c r="F148" s="226"/>
      <c r="G148" s="67" t="s">
        <v>178</v>
      </c>
    </row>
    <row r="149" spans="1:7" s="1" customFormat="1">
      <c r="A149" s="70">
        <v>76</v>
      </c>
      <c r="B149" s="225" t="s">
        <v>183</v>
      </c>
      <c r="C149" s="225"/>
      <c r="D149" s="225"/>
      <c r="E149" s="225"/>
      <c r="F149" s="226"/>
      <c r="G149" s="67" t="s">
        <v>178</v>
      </c>
    </row>
    <row r="150" spans="1:7" s="1" customFormat="1" ht="19.5" thickBot="1">
      <c r="A150" s="71">
        <v>77</v>
      </c>
      <c r="B150" s="272" t="s">
        <v>679</v>
      </c>
      <c r="C150" s="272"/>
      <c r="D150" s="272"/>
      <c r="E150" s="272"/>
      <c r="F150" s="273"/>
      <c r="G150" s="66" t="s">
        <v>179</v>
      </c>
    </row>
    <row r="151" spans="1:7" s="1" customFormat="1">
      <c r="A151" s="185"/>
      <c r="B151" s="39"/>
      <c r="C151" s="39"/>
      <c r="D151" s="39"/>
      <c r="E151" s="39"/>
      <c r="F151" s="39"/>
      <c r="G151" s="39"/>
    </row>
    <row r="152" spans="1:7" s="1" customFormat="1" ht="19.5" thickBot="1">
      <c r="A152" s="270" t="s">
        <v>184</v>
      </c>
      <c r="B152" s="271"/>
      <c r="C152" s="271"/>
      <c r="D152" s="271"/>
      <c r="E152" s="271"/>
      <c r="F152" s="271"/>
      <c r="G152" s="187"/>
    </row>
    <row r="153" spans="1:7" s="1" customFormat="1" ht="18.75" customHeight="1">
      <c r="A153" s="211">
        <v>78</v>
      </c>
      <c r="B153" s="281" t="s">
        <v>690</v>
      </c>
      <c r="C153" s="281"/>
      <c r="D153" s="281"/>
      <c r="E153" s="281"/>
      <c r="F153" s="282"/>
      <c r="G153" s="75" t="s">
        <v>179</v>
      </c>
    </row>
    <row r="154" spans="1:7" s="1" customFormat="1" ht="18.75" customHeight="1">
      <c r="A154" s="207">
        <v>79</v>
      </c>
      <c r="B154" s="321" t="s">
        <v>715</v>
      </c>
      <c r="C154" s="321"/>
      <c r="D154" s="321"/>
      <c r="E154" s="321"/>
      <c r="F154" s="322"/>
      <c r="G154" s="76" t="s">
        <v>179</v>
      </c>
    </row>
    <row r="155" spans="1:7" s="1" customFormat="1" ht="18.75" customHeight="1">
      <c r="A155" s="207">
        <v>80</v>
      </c>
      <c r="B155" s="321" t="s">
        <v>714</v>
      </c>
      <c r="C155" s="321"/>
      <c r="D155" s="321"/>
      <c r="E155" s="321"/>
      <c r="F155" s="322"/>
      <c r="G155" s="76" t="s">
        <v>179</v>
      </c>
    </row>
    <row r="156" spans="1:7" s="1" customFormat="1" ht="18.75" customHeight="1">
      <c r="A156" s="207">
        <v>81</v>
      </c>
      <c r="B156" s="321" t="s">
        <v>711</v>
      </c>
      <c r="C156" s="321"/>
      <c r="D156" s="321"/>
      <c r="E156" s="321"/>
      <c r="F156" s="322"/>
      <c r="G156" s="76" t="s">
        <v>178</v>
      </c>
    </row>
    <row r="157" spans="1:7" s="1" customFormat="1">
      <c r="A157" s="207">
        <v>82</v>
      </c>
      <c r="B157" s="268" t="s">
        <v>718</v>
      </c>
      <c r="C157" s="268"/>
      <c r="D157" s="268"/>
      <c r="E157" s="268"/>
      <c r="F157" s="269"/>
      <c r="G157" s="76" t="s">
        <v>179</v>
      </c>
    </row>
    <row r="158" spans="1:7" s="1" customFormat="1">
      <c r="A158" s="207">
        <v>83</v>
      </c>
      <c r="B158" s="268" t="s">
        <v>691</v>
      </c>
      <c r="C158" s="268"/>
      <c r="D158" s="268"/>
      <c r="E158" s="268"/>
      <c r="F158" s="269"/>
      <c r="G158" s="76" t="s">
        <v>179</v>
      </c>
    </row>
    <row r="159" spans="1:7" s="1" customFormat="1" ht="18.75" customHeight="1">
      <c r="A159" s="207">
        <v>84</v>
      </c>
      <c r="B159" s="291" t="s">
        <v>722</v>
      </c>
      <c r="C159" s="291"/>
      <c r="D159" s="291"/>
      <c r="E159" s="291"/>
      <c r="F159" s="292"/>
      <c r="G159" s="76" t="s">
        <v>178</v>
      </c>
    </row>
    <row r="160" spans="1:7" s="1" customFormat="1" ht="18.75" customHeight="1">
      <c r="A160" s="207">
        <v>85</v>
      </c>
      <c r="B160" s="291" t="s">
        <v>31</v>
      </c>
      <c r="C160" s="291"/>
      <c r="D160" s="291"/>
      <c r="E160" s="291"/>
      <c r="F160" s="292"/>
      <c r="G160" s="76" t="s">
        <v>179</v>
      </c>
    </row>
    <row r="161" spans="1:7" s="1" customFormat="1" ht="18.75" customHeight="1">
      <c r="A161" s="207">
        <v>86</v>
      </c>
      <c r="B161" s="291" t="s">
        <v>30</v>
      </c>
      <c r="C161" s="291"/>
      <c r="D161" s="291"/>
      <c r="E161" s="291"/>
      <c r="F161" s="292"/>
      <c r="G161" s="76" t="s">
        <v>179</v>
      </c>
    </row>
    <row r="162" spans="1:7" s="1" customFormat="1" ht="18.75" customHeight="1">
      <c r="A162" s="207">
        <v>87</v>
      </c>
      <c r="B162" s="291" t="s">
        <v>33</v>
      </c>
      <c r="C162" s="291"/>
      <c r="D162" s="291"/>
      <c r="E162" s="291"/>
      <c r="F162" s="292"/>
      <c r="G162" s="76" t="s">
        <v>179</v>
      </c>
    </row>
    <row r="163" spans="1:7" s="1" customFormat="1" ht="18.75" customHeight="1">
      <c r="A163" s="207">
        <v>88</v>
      </c>
      <c r="B163" s="291" t="s">
        <v>713</v>
      </c>
      <c r="C163" s="291"/>
      <c r="D163" s="291"/>
      <c r="E163" s="291"/>
      <c r="F163" s="292"/>
      <c r="G163" s="76" t="s">
        <v>179</v>
      </c>
    </row>
    <row r="164" spans="1:7" s="1" customFormat="1" ht="18.75" customHeight="1">
      <c r="A164" s="207">
        <v>89</v>
      </c>
      <c r="B164" s="291" t="s">
        <v>712</v>
      </c>
      <c r="C164" s="291"/>
      <c r="D164" s="291"/>
      <c r="E164" s="291"/>
      <c r="F164" s="292"/>
      <c r="G164" s="76" t="s">
        <v>179</v>
      </c>
    </row>
    <row r="165" spans="1:7" s="1" customFormat="1" ht="18.75" customHeight="1">
      <c r="A165" s="207">
        <v>90</v>
      </c>
      <c r="B165" s="286" t="s">
        <v>666</v>
      </c>
      <c r="C165" s="268"/>
      <c r="D165" s="268"/>
      <c r="E165" s="268"/>
      <c r="F165" s="269"/>
      <c r="G165" s="76" t="s">
        <v>178</v>
      </c>
    </row>
    <row r="166" spans="1:7" s="1" customFormat="1" ht="18.75" customHeight="1">
      <c r="A166" s="207">
        <v>91</v>
      </c>
      <c r="B166" s="286" t="s">
        <v>665</v>
      </c>
      <c r="C166" s="268"/>
      <c r="D166" s="268"/>
      <c r="E166" s="268"/>
      <c r="F166" s="269"/>
      <c r="G166" s="76" t="s">
        <v>178</v>
      </c>
    </row>
    <row r="167" spans="1:7" s="1" customFormat="1" ht="18.75" customHeight="1">
      <c r="A167" s="207">
        <v>92</v>
      </c>
      <c r="B167" s="286" t="s">
        <v>725</v>
      </c>
      <c r="C167" s="286"/>
      <c r="D167" s="286"/>
      <c r="E167" s="286"/>
      <c r="F167" s="287"/>
      <c r="G167" s="76" t="s">
        <v>179</v>
      </c>
    </row>
    <row r="168" spans="1:7" s="1" customFormat="1" ht="18.75" customHeight="1">
      <c r="A168" s="207">
        <v>93</v>
      </c>
      <c r="B168" s="268" t="s">
        <v>29</v>
      </c>
      <c r="C168" s="268"/>
      <c r="D168" s="268"/>
      <c r="E168" s="268"/>
      <c r="F168" s="269"/>
      <c r="G168" s="76" t="s">
        <v>179</v>
      </c>
    </row>
    <row r="169" spans="1:7" s="1" customFormat="1" ht="18.75" customHeight="1">
      <c r="A169" s="207">
        <v>94</v>
      </c>
      <c r="B169" s="268" t="s">
        <v>32</v>
      </c>
      <c r="C169" s="268"/>
      <c r="D169" s="268"/>
      <c r="E169" s="268"/>
      <c r="F169" s="269"/>
      <c r="G169" s="76" t="s">
        <v>179</v>
      </c>
    </row>
    <row r="170" spans="1:7" s="1" customFormat="1" ht="18.75" customHeight="1" thickBot="1">
      <c r="A170" s="206">
        <v>95</v>
      </c>
      <c r="B170" s="326" t="s">
        <v>689</v>
      </c>
      <c r="C170" s="326"/>
      <c r="D170" s="326"/>
      <c r="E170" s="326"/>
      <c r="F170" s="300"/>
      <c r="G170" s="77" t="s">
        <v>178</v>
      </c>
    </row>
    <row r="171" spans="1:7" s="1" customFormat="1">
      <c r="A171" s="40"/>
      <c r="B171" s="40"/>
      <c r="C171" s="40"/>
      <c r="D171" s="40"/>
      <c r="E171" s="40"/>
      <c r="F171" s="39"/>
      <c r="G171" s="39"/>
    </row>
    <row r="172" spans="1:7" s="1" customFormat="1" ht="26.25" customHeight="1">
      <c r="A172" s="40"/>
      <c r="B172" s="40"/>
      <c r="C172" s="40"/>
      <c r="D172" s="40"/>
      <c r="E172" s="40"/>
      <c r="F172" s="39"/>
      <c r="G172" s="39"/>
    </row>
    <row r="173" spans="1:7" s="1" customFormat="1" ht="43.5" customHeight="1">
      <c r="A173" s="40"/>
      <c r="B173" s="40"/>
      <c r="C173" s="40"/>
      <c r="D173" s="40"/>
      <c r="E173" s="40"/>
      <c r="F173" s="39"/>
      <c r="G173" s="39"/>
    </row>
    <row r="174" spans="1:7" s="1" customFormat="1" ht="18.75" customHeight="1">
      <c r="A174" s="40"/>
      <c r="B174" s="40"/>
      <c r="C174" s="40"/>
      <c r="D174" s="40"/>
      <c r="E174" s="40"/>
      <c r="F174" s="39"/>
      <c r="G174" s="39"/>
    </row>
    <row r="175" spans="1:7" s="1" customFormat="1" ht="18.75" customHeight="1">
      <c r="A175" s="40"/>
      <c r="B175" s="40"/>
      <c r="C175" s="40"/>
      <c r="D175" s="40"/>
      <c r="E175" s="40"/>
      <c r="F175" s="39"/>
      <c r="G175" s="39"/>
    </row>
    <row r="176" spans="1:7" s="1" customFormat="1" ht="18.75" customHeight="1">
      <c r="A176" s="40"/>
      <c r="B176" s="40"/>
      <c r="C176" s="40"/>
      <c r="D176" s="40"/>
      <c r="E176" s="40"/>
      <c r="F176" s="39"/>
      <c r="G176" s="39"/>
    </row>
    <row r="177" spans="1:7" s="1" customFormat="1" ht="18.75" customHeight="1">
      <c r="A177" s="40"/>
      <c r="B177" s="40"/>
      <c r="C177" s="40"/>
      <c r="D177" s="40"/>
      <c r="E177" s="40"/>
      <c r="F177" s="39"/>
      <c r="G177" s="39"/>
    </row>
    <row r="178" spans="1:7" s="1" customFormat="1" ht="18.75" customHeight="1" thickBot="1">
      <c r="A178" s="325" t="s">
        <v>616</v>
      </c>
      <c r="B178" s="325"/>
      <c r="C178" s="325"/>
      <c r="D178" s="325"/>
      <c r="E178" s="325"/>
      <c r="F178" s="325"/>
      <c r="G178" s="89"/>
    </row>
    <row r="179" spans="1:7" s="1" customFormat="1" ht="18.75" customHeight="1" thickBot="1">
      <c r="A179" s="219">
        <v>96</v>
      </c>
      <c r="B179" s="352" t="s">
        <v>631</v>
      </c>
      <c r="C179" s="353"/>
      <c r="D179" s="351" t="s">
        <v>19</v>
      </c>
      <c r="E179" s="351"/>
      <c r="F179" s="351"/>
      <c r="G179" s="223" t="s">
        <v>178</v>
      </c>
    </row>
    <row r="180" spans="1:7" s="1" customFormat="1" ht="18.75" customHeight="1" thickBot="1">
      <c r="A180" s="219">
        <v>97</v>
      </c>
      <c r="B180" s="352" t="s">
        <v>633</v>
      </c>
      <c r="C180" s="353"/>
      <c r="D180" s="354" t="s">
        <v>732</v>
      </c>
      <c r="E180" s="354"/>
      <c r="F180" s="354"/>
      <c r="G180" s="223" t="s">
        <v>179</v>
      </c>
    </row>
    <row r="181" spans="1:7" s="1" customFormat="1" ht="18.75" customHeight="1">
      <c r="A181" s="211">
        <v>98</v>
      </c>
      <c r="B181" s="308" t="s">
        <v>682</v>
      </c>
      <c r="C181" s="309"/>
      <c r="D181" s="297" t="s">
        <v>683</v>
      </c>
      <c r="E181" s="297"/>
      <c r="F181" s="297"/>
      <c r="G181" s="75" t="s">
        <v>178</v>
      </c>
    </row>
    <row r="182" spans="1:7" s="1" customFormat="1" ht="18.75" customHeight="1">
      <c r="A182" s="207"/>
      <c r="B182" s="269"/>
      <c r="C182" s="293"/>
      <c r="D182" s="294" t="s">
        <v>694</v>
      </c>
      <c r="E182" s="294"/>
      <c r="F182" s="294"/>
      <c r="G182" s="76" t="s">
        <v>178</v>
      </c>
    </row>
    <row r="183" spans="1:7" s="1" customFormat="1" ht="18.75" customHeight="1" thickBot="1">
      <c r="A183" s="206"/>
      <c r="B183" s="300"/>
      <c r="C183" s="305"/>
      <c r="D183" s="307" t="s">
        <v>693</v>
      </c>
      <c r="E183" s="307"/>
      <c r="F183" s="307"/>
      <c r="G183" s="77" t="s">
        <v>178</v>
      </c>
    </row>
    <row r="184" spans="1:7" s="1" customFormat="1" ht="36" customHeight="1">
      <c r="A184" s="211">
        <v>99</v>
      </c>
      <c r="B184" s="308" t="s">
        <v>632</v>
      </c>
      <c r="C184" s="309"/>
      <c r="D184" s="297" t="s">
        <v>729</v>
      </c>
      <c r="E184" s="297"/>
      <c r="F184" s="297"/>
      <c r="G184" s="75" t="s">
        <v>179</v>
      </c>
    </row>
    <row r="185" spans="1:7" s="1" customFormat="1" ht="18.75" customHeight="1">
      <c r="A185" s="207"/>
      <c r="B185" s="269"/>
      <c r="C185" s="293"/>
      <c r="D185" s="294" t="s">
        <v>17</v>
      </c>
      <c r="E185" s="294"/>
      <c r="F185" s="294"/>
      <c r="G185" s="76" t="s">
        <v>179</v>
      </c>
    </row>
    <row r="186" spans="1:7" s="1" customFormat="1" ht="18.75" customHeight="1">
      <c r="A186" s="207"/>
      <c r="B186" s="317"/>
      <c r="C186" s="318"/>
      <c r="D186" s="316" t="s">
        <v>748</v>
      </c>
      <c r="E186" s="316"/>
      <c r="F186" s="316"/>
      <c r="G186" s="76" t="s">
        <v>179</v>
      </c>
    </row>
    <row r="187" spans="1:7" s="1" customFormat="1" ht="18.75" customHeight="1">
      <c r="A187" s="207"/>
      <c r="B187" s="317"/>
      <c r="C187" s="318"/>
      <c r="D187" s="316" t="s">
        <v>747</v>
      </c>
      <c r="E187" s="316"/>
      <c r="F187" s="316"/>
      <c r="G187" s="76" t="s">
        <v>179</v>
      </c>
    </row>
    <row r="188" spans="1:7" s="1" customFormat="1" ht="18.75" customHeight="1">
      <c r="A188" s="207"/>
      <c r="B188" s="269"/>
      <c r="C188" s="293"/>
      <c r="D188" s="294" t="s">
        <v>18</v>
      </c>
      <c r="E188" s="294"/>
      <c r="F188" s="294"/>
      <c r="G188" s="76" t="s">
        <v>179</v>
      </c>
    </row>
    <row r="189" spans="1:7" s="1" customFormat="1" ht="19.5" customHeight="1" thickBot="1">
      <c r="A189" s="206"/>
      <c r="B189" s="300"/>
      <c r="C189" s="305"/>
      <c r="D189" s="307" t="s">
        <v>21</v>
      </c>
      <c r="E189" s="307"/>
      <c r="F189" s="307"/>
      <c r="G189" s="77" t="s">
        <v>179</v>
      </c>
    </row>
    <row r="190" spans="1:7" s="1" customFormat="1" ht="18.75" customHeight="1">
      <c r="A190" s="211">
        <v>100</v>
      </c>
      <c r="B190" s="308" t="s">
        <v>634</v>
      </c>
      <c r="C190" s="309"/>
      <c r="D190" s="310" t="s">
        <v>730</v>
      </c>
      <c r="E190" s="310"/>
      <c r="F190" s="310"/>
      <c r="G190" s="82" t="s">
        <v>179</v>
      </c>
    </row>
    <row r="191" spans="1:7" s="1" customFormat="1" ht="18.75" customHeight="1">
      <c r="A191" s="207"/>
      <c r="B191" s="289"/>
      <c r="C191" s="356"/>
      <c r="D191" s="294" t="s">
        <v>749</v>
      </c>
      <c r="E191" s="294"/>
      <c r="F191" s="294"/>
      <c r="G191" s="76" t="s">
        <v>179</v>
      </c>
    </row>
    <row r="192" spans="1:7" s="1" customFormat="1" ht="18.75" customHeight="1">
      <c r="A192" s="207"/>
      <c r="B192" s="288"/>
      <c r="C192" s="289"/>
      <c r="D192" s="294" t="s">
        <v>750</v>
      </c>
      <c r="E192" s="294"/>
      <c r="F192" s="294"/>
      <c r="G192" s="76" t="s">
        <v>179</v>
      </c>
    </row>
    <row r="193" spans="1:7" s="1" customFormat="1" ht="18.75" customHeight="1">
      <c r="A193" s="207"/>
      <c r="B193" s="288"/>
      <c r="C193" s="289"/>
      <c r="D193" s="355" t="s">
        <v>753</v>
      </c>
      <c r="E193" s="355"/>
      <c r="F193" s="355"/>
      <c r="G193" s="76" t="s">
        <v>179</v>
      </c>
    </row>
    <row r="194" spans="1:7" s="1" customFormat="1" ht="41.25" customHeight="1">
      <c r="A194" s="207"/>
      <c r="B194" s="289"/>
      <c r="C194" s="356"/>
      <c r="D194" s="355" t="s">
        <v>754</v>
      </c>
      <c r="E194" s="355"/>
      <c r="F194" s="355"/>
      <c r="G194" s="76" t="s">
        <v>179</v>
      </c>
    </row>
    <row r="195" spans="1:7" s="1" customFormat="1" ht="27.75" customHeight="1" thickBot="1">
      <c r="A195" s="206"/>
      <c r="B195" s="319"/>
      <c r="C195" s="320"/>
      <c r="D195" s="307" t="s">
        <v>20</v>
      </c>
      <c r="E195" s="307"/>
      <c r="F195" s="307"/>
      <c r="G195" s="77" t="s">
        <v>179</v>
      </c>
    </row>
    <row r="196" spans="1:7" s="1" customFormat="1" ht="30" customHeight="1">
      <c r="A196" s="211">
        <v>101</v>
      </c>
      <c r="B196" s="308" t="s">
        <v>635</v>
      </c>
      <c r="C196" s="309"/>
      <c r="D196" s="310" t="s">
        <v>26</v>
      </c>
      <c r="E196" s="310"/>
      <c r="F196" s="310"/>
      <c r="G196" s="82" t="s">
        <v>178</v>
      </c>
    </row>
    <row r="197" spans="1:7" s="1" customFormat="1" ht="44.25" customHeight="1">
      <c r="A197" s="220"/>
      <c r="B197" s="288"/>
      <c r="C197" s="289"/>
      <c r="D197" s="294" t="s">
        <v>751</v>
      </c>
      <c r="E197" s="294"/>
      <c r="F197" s="294"/>
      <c r="G197" s="76" t="s">
        <v>179</v>
      </c>
    </row>
    <row r="198" spans="1:7" s="1" customFormat="1" ht="29.25" customHeight="1">
      <c r="A198" s="220"/>
      <c r="B198" s="285"/>
      <c r="C198" s="315"/>
      <c r="D198" s="312" t="s">
        <v>752</v>
      </c>
      <c r="E198" s="313"/>
      <c r="F198" s="314"/>
      <c r="G198" s="222" t="s">
        <v>179</v>
      </c>
    </row>
    <row r="199" spans="1:7" s="1" customFormat="1" ht="28.5" customHeight="1">
      <c r="A199" s="220"/>
      <c r="B199" s="288"/>
      <c r="C199" s="289"/>
      <c r="D199" s="290" t="s">
        <v>743</v>
      </c>
      <c r="E199" s="291"/>
      <c r="F199" s="292"/>
      <c r="G199" s="76" t="s">
        <v>178</v>
      </c>
    </row>
    <row r="200" spans="1:7" s="1" customFormat="1" ht="22.5" customHeight="1">
      <c r="A200" s="207"/>
      <c r="B200" s="269"/>
      <c r="C200" s="293"/>
      <c r="D200" s="294" t="s">
        <v>742</v>
      </c>
      <c r="E200" s="294"/>
      <c r="F200" s="294"/>
      <c r="G200" s="76" t="s">
        <v>178</v>
      </c>
    </row>
    <row r="201" spans="1:7" s="1" customFormat="1" ht="42.75" customHeight="1">
      <c r="A201" s="207"/>
      <c r="B201" s="269"/>
      <c r="C201" s="293"/>
      <c r="D201" s="294" t="s">
        <v>35</v>
      </c>
      <c r="E201" s="294"/>
      <c r="F201" s="294"/>
      <c r="G201" s="76" t="s">
        <v>178</v>
      </c>
    </row>
    <row r="202" spans="1:7" s="1" customFormat="1" ht="40.5" customHeight="1">
      <c r="A202" s="207"/>
      <c r="B202" s="269"/>
      <c r="C202" s="293"/>
      <c r="D202" s="294" t="s">
        <v>27</v>
      </c>
      <c r="E202" s="294"/>
      <c r="F202" s="294"/>
      <c r="G202" s="76" t="s">
        <v>178</v>
      </c>
    </row>
    <row r="203" spans="1:7" s="1" customFormat="1" ht="51" customHeight="1">
      <c r="A203" s="207"/>
      <c r="B203" s="269"/>
      <c r="C203" s="293"/>
      <c r="D203" s="294" t="s">
        <v>36</v>
      </c>
      <c r="E203" s="294"/>
      <c r="F203" s="294"/>
      <c r="G203" s="76" t="s">
        <v>179</v>
      </c>
    </row>
    <row r="204" spans="1:7" s="1" customFormat="1" ht="51" customHeight="1">
      <c r="A204" s="207"/>
      <c r="B204" s="269"/>
      <c r="C204" s="293"/>
      <c r="D204" s="294" t="s">
        <v>28</v>
      </c>
      <c r="E204" s="294"/>
      <c r="F204" s="294"/>
      <c r="G204" s="76" t="s">
        <v>179</v>
      </c>
    </row>
    <row r="205" spans="1:7" s="1" customFormat="1" ht="40.5" customHeight="1" thickBot="1">
      <c r="A205" s="206"/>
      <c r="B205" s="300"/>
      <c r="C205" s="305"/>
      <c r="D205" s="306" t="s">
        <v>733</v>
      </c>
      <c r="E205" s="306"/>
      <c r="F205" s="306"/>
      <c r="G205" s="84" t="s">
        <v>178</v>
      </c>
    </row>
    <row r="206" spans="1:7" s="1" customFormat="1" ht="59.25" customHeight="1">
      <c r="A206" s="211">
        <v>102</v>
      </c>
      <c r="B206" s="284" t="s">
        <v>636</v>
      </c>
      <c r="C206" s="311"/>
      <c r="D206" s="297" t="s">
        <v>744</v>
      </c>
      <c r="E206" s="297"/>
      <c r="F206" s="297"/>
      <c r="G206" s="75" t="s">
        <v>179</v>
      </c>
    </row>
    <row r="207" spans="1:7" s="1" customFormat="1" ht="46.5" customHeight="1">
      <c r="A207" s="207"/>
      <c r="B207" s="269"/>
      <c r="C207" s="293"/>
      <c r="D207" s="294" t="s">
        <v>745</v>
      </c>
      <c r="E207" s="294"/>
      <c r="F207" s="294"/>
      <c r="G207" s="76" t="s">
        <v>179</v>
      </c>
    </row>
    <row r="208" spans="1:7" s="1" customFormat="1" ht="43.5" customHeight="1">
      <c r="A208" s="207"/>
      <c r="B208" s="269"/>
      <c r="C208" s="293"/>
      <c r="D208" s="294" t="s">
        <v>746</v>
      </c>
      <c r="E208" s="294"/>
      <c r="F208" s="294"/>
      <c r="G208" s="76" t="s">
        <v>179</v>
      </c>
    </row>
    <row r="209" spans="1:7" s="1" customFormat="1" ht="66.75" customHeight="1" thickBot="1">
      <c r="A209" s="206"/>
      <c r="B209" s="300"/>
      <c r="C209" s="305"/>
      <c r="D209" s="307" t="s">
        <v>677</v>
      </c>
      <c r="E209" s="307"/>
      <c r="F209" s="307"/>
      <c r="G209" s="77" t="s">
        <v>178</v>
      </c>
    </row>
    <row r="210" spans="1:7" s="1" customFormat="1" ht="33" customHeight="1">
      <c r="A210" s="79"/>
      <c r="B210" s="79"/>
      <c r="C210" s="79"/>
      <c r="D210" s="79"/>
      <c r="E210" s="79"/>
      <c r="F210" s="79"/>
      <c r="G210" s="79"/>
    </row>
    <row r="211" spans="1:7" s="1" customFormat="1" ht="33" customHeight="1">
      <c r="A211" s="79"/>
      <c r="B211" s="79"/>
      <c r="C211" s="79"/>
      <c r="D211" s="79"/>
      <c r="E211" s="79"/>
      <c r="F211" s="79"/>
      <c r="G211" s="79"/>
    </row>
    <row r="212" spans="1:7" s="1" customFormat="1" ht="33" customHeight="1">
      <c r="A212" s="79"/>
      <c r="B212" s="274" t="s">
        <v>630</v>
      </c>
      <c r="C212" s="274"/>
      <c r="D212" s="274"/>
      <c r="E212" s="274"/>
      <c r="F212" s="274"/>
      <c r="G212" s="274"/>
    </row>
    <row r="213" spans="1:7" s="1" customFormat="1" ht="33" customHeight="1">
      <c r="A213" s="162"/>
      <c r="B213" s="285" t="s">
        <v>637</v>
      </c>
      <c r="C213" s="285"/>
      <c r="D213" s="285"/>
      <c r="E213" s="285"/>
      <c r="F213" s="285"/>
      <c r="G213" s="285"/>
    </row>
    <row r="214" spans="1:7" s="1" customFormat="1" ht="33" customHeight="1" thickBot="1">
      <c r="A214" s="93"/>
      <c r="B214" s="275" t="s">
        <v>641</v>
      </c>
      <c r="C214" s="276"/>
      <c r="D214" s="276"/>
      <c r="E214" s="276"/>
      <c r="F214" s="276"/>
      <c r="G214" s="277"/>
    </row>
    <row r="215" spans="1:7" s="1" customFormat="1" ht="40.5" customHeight="1">
      <c r="A215" s="81">
        <v>103</v>
      </c>
      <c r="B215" s="283" t="s">
        <v>695</v>
      </c>
      <c r="C215" s="284"/>
      <c r="D215" s="280" t="s">
        <v>734</v>
      </c>
      <c r="E215" s="281"/>
      <c r="F215" s="282"/>
      <c r="G215" s="75" t="s">
        <v>178</v>
      </c>
    </row>
    <row r="216" spans="1:7" s="1" customFormat="1" ht="36.75" customHeight="1" thickBot="1">
      <c r="A216" s="164"/>
      <c r="B216" s="339"/>
      <c r="C216" s="305"/>
      <c r="D216" s="301" t="s">
        <v>664</v>
      </c>
      <c r="E216" s="302"/>
      <c r="F216" s="303"/>
      <c r="G216" s="77" t="s">
        <v>178</v>
      </c>
    </row>
    <row r="217" spans="1:7" s="1" customFormat="1" ht="39" customHeight="1" thickBot="1">
      <c r="A217" s="78"/>
      <c r="B217" s="343" t="s">
        <v>638</v>
      </c>
      <c r="C217" s="344"/>
      <c r="D217" s="344"/>
      <c r="E217" s="344"/>
      <c r="F217" s="344"/>
      <c r="G217" s="345"/>
    </row>
    <row r="218" spans="1:7" s="1" customFormat="1" ht="33" customHeight="1" thickBot="1">
      <c r="A218" s="181">
        <v>104</v>
      </c>
      <c r="B218" s="346" t="s">
        <v>642</v>
      </c>
      <c r="C218" s="347"/>
      <c r="D218" s="348" t="s">
        <v>16</v>
      </c>
      <c r="E218" s="349"/>
      <c r="F218" s="350"/>
      <c r="G218" s="82" t="s">
        <v>179</v>
      </c>
    </row>
    <row r="219" spans="1:7" s="1" customFormat="1" ht="40.5" customHeight="1">
      <c r="A219" s="81"/>
      <c r="B219" s="278"/>
      <c r="C219" s="279"/>
      <c r="D219" s="280" t="s">
        <v>15</v>
      </c>
      <c r="E219" s="281"/>
      <c r="F219" s="282"/>
      <c r="G219" s="75" t="s">
        <v>178</v>
      </c>
    </row>
    <row r="220" spans="1:7" s="1" customFormat="1" ht="24.75" customHeight="1">
      <c r="A220" s="158"/>
      <c r="B220" s="342"/>
      <c r="C220" s="293"/>
      <c r="D220" s="294" t="s">
        <v>25</v>
      </c>
      <c r="E220" s="294"/>
      <c r="F220" s="294"/>
      <c r="G220" s="76" t="s">
        <v>178</v>
      </c>
    </row>
    <row r="221" spans="1:7" s="1" customFormat="1" ht="24.75" customHeight="1">
      <c r="A221" s="83"/>
      <c r="B221" s="340"/>
      <c r="C221" s="341"/>
      <c r="D221" s="290" t="s">
        <v>692</v>
      </c>
      <c r="E221" s="291"/>
      <c r="F221" s="292"/>
      <c r="G221" s="91" t="s">
        <v>178</v>
      </c>
    </row>
    <row r="222" spans="1:7" s="1" customFormat="1" ht="39.75" customHeight="1">
      <c r="A222" s="83"/>
      <c r="B222" s="295"/>
      <c r="C222" s="269"/>
      <c r="D222" s="290" t="s">
        <v>685</v>
      </c>
      <c r="E222" s="291"/>
      <c r="F222" s="292"/>
      <c r="G222" s="91" t="s">
        <v>178</v>
      </c>
    </row>
    <row r="223" spans="1:7" s="1" customFormat="1" ht="24" customHeight="1" thickBot="1">
      <c r="A223" s="164"/>
      <c r="B223" s="339"/>
      <c r="C223" s="305"/>
      <c r="D223" s="307" t="s">
        <v>662</v>
      </c>
      <c r="E223" s="307"/>
      <c r="F223" s="307"/>
      <c r="G223" s="77" t="s">
        <v>178</v>
      </c>
    </row>
    <row r="224" spans="1:7" s="1" customFormat="1" ht="43.5" customHeight="1">
      <c r="A224" s="81">
        <v>105</v>
      </c>
      <c r="B224" s="283" t="s">
        <v>639</v>
      </c>
      <c r="C224" s="284"/>
      <c r="D224" s="280" t="s">
        <v>22</v>
      </c>
      <c r="E224" s="281"/>
      <c r="F224" s="282"/>
      <c r="G224" s="75" t="s">
        <v>178</v>
      </c>
    </row>
    <row r="225" spans="1:7" s="1" customFormat="1" ht="47.25" customHeight="1">
      <c r="A225" s="158"/>
      <c r="B225" s="298"/>
      <c r="C225" s="292"/>
      <c r="D225" s="290" t="s">
        <v>739</v>
      </c>
      <c r="E225" s="291"/>
      <c r="F225" s="292"/>
      <c r="G225" s="76" t="s">
        <v>178</v>
      </c>
    </row>
    <row r="226" spans="1:7" s="1" customFormat="1" ht="45" customHeight="1">
      <c r="A226" s="158"/>
      <c r="B226" s="298"/>
      <c r="C226" s="292"/>
      <c r="D226" s="290" t="s">
        <v>731</v>
      </c>
      <c r="E226" s="291"/>
      <c r="F226" s="292"/>
      <c r="G226" s="76" t="s">
        <v>178</v>
      </c>
    </row>
    <row r="227" spans="1:7" s="1" customFormat="1" ht="54" customHeight="1">
      <c r="A227" s="158"/>
      <c r="B227" s="295"/>
      <c r="C227" s="269"/>
      <c r="D227" s="290" t="s">
        <v>23</v>
      </c>
      <c r="E227" s="291"/>
      <c r="F227" s="292"/>
      <c r="G227" s="76" t="s">
        <v>178</v>
      </c>
    </row>
    <row r="228" spans="1:7" s="1" customFormat="1" ht="18.75" customHeight="1">
      <c r="A228" s="158"/>
      <c r="B228" s="295"/>
      <c r="C228" s="269"/>
      <c r="D228" s="290" t="s">
        <v>24</v>
      </c>
      <c r="E228" s="291"/>
      <c r="F228" s="292"/>
      <c r="G228" s="76" t="s">
        <v>178</v>
      </c>
    </row>
    <row r="229" spans="1:7" s="1" customFormat="1" ht="18.75" customHeight="1">
      <c r="A229" s="158"/>
      <c r="B229" s="295"/>
      <c r="C229" s="269"/>
      <c r="D229" s="290" t="s">
        <v>37</v>
      </c>
      <c r="E229" s="291"/>
      <c r="F229" s="292"/>
      <c r="G229" s="76" t="s">
        <v>179</v>
      </c>
    </row>
    <row r="230" spans="1:7" s="1" customFormat="1" ht="19.5" customHeight="1">
      <c r="A230" s="158"/>
      <c r="B230" s="295"/>
      <c r="C230" s="269"/>
      <c r="D230" s="290" t="s">
        <v>684</v>
      </c>
      <c r="E230" s="291"/>
      <c r="F230" s="292"/>
      <c r="G230" s="76" t="s">
        <v>178</v>
      </c>
    </row>
    <row r="231" spans="1:7" s="1" customFormat="1" ht="19.5" customHeight="1">
      <c r="A231" s="158"/>
      <c r="B231" s="295"/>
      <c r="C231" s="269"/>
      <c r="D231" s="290" t="s">
        <v>741</v>
      </c>
      <c r="E231" s="291"/>
      <c r="F231" s="292"/>
      <c r="G231" s="76" t="s">
        <v>178</v>
      </c>
    </row>
    <row r="232" spans="1:7" s="1" customFormat="1" ht="18.75" customHeight="1" thickBot="1">
      <c r="A232" s="164"/>
      <c r="B232" s="299"/>
      <c r="C232" s="300"/>
      <c r="D232" s="301" t="s">
        <v>686</v>
      </c>
      <c r="E232" s="302"/>
      <c r="F232" s="303"/>
      <c r="G232" s="77" t="s">
        <v>178</v>
      </c>
    </row>
    <row r="233" spans="1:7" s="1" customFormat="1" ht="46.5" customHeight="1">
      <c r="A233" s="81">
        <v>106</v>
      </c>
      <c r="B233" s="283" t="s">
        <v>640</v>
      </c>
      <c r="C233" s="284"/>
      <c r="D233" s="297" t="s">
        <v>735</v>
      </c>
      <c r="E233" s="297"/>
      <c r="F233" s="297"/>
      <c r="G233" s="82" t="s">
        <v>178</v>
      </c>
    </row>
    <row r="234" spans="1:7" s="1" customFormat="1" ht="33.75" customHeight="1">
      <c r="A234" s="158"/>
      <c r="B234" s="298"/>
      <c r="C234" s="292"/>
      <c r="D234" s="294" t="s">
        <v>737</v>
      </c>
      <c r="E234" s="294"/>
      <c r="F234" s="294"/>
      <c r="G234" s="76" t="s">
        <v>178</v>
      </c>
    </row>
    <row r="235" spans="1:7" s="1" customFormat="1" ht="33.75" customHeight="1">
      <c r="A235" s="158"/>
      <c r="B235" s="295"/>
      <c r="C235" s="269"/>
      <c r="D235" s="294" t="s">
        <v>738</v>
      </c>
      <c r="E235" s="294"/>
      <c r="F235" s="294"/>
      <c r="G235" s="76" t="s">
        <v>178</v>
      </c>
    </row>
    <row r="236" spans="1:7" s="1" customFormat="1" ht="33.75" customHeight="1">
      <c r="A236" s="158"/>
      <c r="B236" s="295"/>
      <c r="C236" s="269"/>
      <c r="D236" s="304" t="s">
        <v>728</v>
      </c>
      <c r="E236" s="304"/>
      <c r="F236" s="304"/>
      <c r="G236" s="222" t="s">
        <v>178</v>
      </c>
    </row>
    <row r="237" spans="1:7" s="1" customFormat="1" ht="33.75" customHeight="1" thickBot="1">
      <c r="A237" s="164"/>
      <c r="B237" s="299"/>
      <c r="C237" s="300"/>
      <c r="D237" s="301" t="s">
        <v>740</v>
      </c>
      <c r="E237" s="302"/>
      <c r="F237" s="303"/>
      <c r="G237" s="84" t="s">
        <v>178</v>
      </c>
    </row>
    <row r="238" spans="1:7" s="1" customFormat="1" ht="33.75" customHeight="1">
      <c r="A238" s="40"/>
      <c r="B238" s="40"/>
      <c r="C238" s="40"/>
      <c r="D238" s="40"/>
      <c r="E238" s="40"/>
      <c r="F238" s="40"/>
      <c r="G238" s="40"/>
    </row>
    <row r="239" spans="1:7" s="1" customFormat="1" ht="36.75" customHeight="1">
      <c r="A239" s="40"/>
      <c r="B239" s="40"/>
      <c r="C239" s="40"/>
      <c r="D239" s="40"/>
      <c r="E239" s="40"/>
      <c r="F239" s="40"/>
      <c r="G239" s="40"/>
    </row>
    <row r="240" spans="1:7" s="1" customFormat="1" ht="48" customHeight="1">
      <c r="A240" s="40"/>
      <c r="B240" s="40"/>
      <c r="C240" s="40"/>
      <c r="D240" s="40"/>
      <c r="E240" s="40"/>
      <c r="F240" s="40"/>
      <c r="G240" s="40"/>
    </row>
    <row r="241" spans="1:7" s="1" customFormat="1" ht="48" customHeight="1">
      <c r="A241" s="40"/>
      <c r="B241" s="40"/>
      <c r="C241" s="40"/>
      <c r="D241" s="40"/>
      <c r="E241" s="40"/>
      <c r="F241" s="40"/>
      <c r="G241" s="40"/>
    </row>
    <row r="242" spans="1:7" s="1" customFormat="1" ht="48" customHeight="1">
      <c r="A242" s="40"/>
      <c r="B242" s="40"/>
      <c r="C242" s="40"/>
      <c r="D242" s="40"/>
      <c r="E242" s="40"/>
      <c r="F242" s="40"/>
      <c r="G242" s="40"/>
    </row>
    <row r="243" spans="1:7" s="1" customFormat="1" ht="48" customHeight="1">
      <c r="A243" s="40"/>
      <c r="B243" s="40"/>
      <c r="C243" s="40"/>
      <c r="D243" s="40"/>
      <c r="E243" s="40"/>
      <c r="F243" s="40"/>
      <c r="G243" s="40"/>
    </row>
    <row r="244" spans="1:7" s="1" customFormat="1" ht="33.75" customHeight="1">
      <c r="A244" s="40"/>
      <c r="B244" s="40"/>
      <c r="C244" s="40" t="s">
        <v>758</v>
      </c>
      <c r="D244" s="40" t="s">
        <v>761</v>
      </c>
      <c r="E244" s="40"/>
      <c r="F244" s="40"/>
      <c r="G244" s="40"/>
    </row>
    <row r="245" spans="1:7" s="1" customFormat="1" ht="33.75" customHeight="1">
      <c r="A245" s="40"/>
      <c r="B245" s="40"/>
      <c r="C245" s="40" t="s">
        <v>759</v>
      </c>
      <c r="D245" s="40" t="s">
        <v>760</v>
      </c>
      <c r="E245" s="40"/>
      <c r="F245" s="40"/>
      <c r="G245" s="40"/>
    </row>
    <row r="246" spans="1:7" s="1" customFormat="1" ht="33.75" customHeight="1">
      <c r="A246" s="40"/>
      <c r="B246" s="40"/>
      <c r="C246" s="40"/>
      <c r="D246" s="40" t="s">
        <v>762</v>
      </c>
      <c r="E246" s="40"/>
      <c r="F246" s="40"/>
      <c r="G246" s="40"/>
    </row>
    <row r="247" spans="1:7" s="1" customFormat="1" ht="33.75" customHeight="1">
      <c r="A247" s="40"/>
      <c r="B247" s="40"/>
      <c r="C247" s="40"/>
      <c r="D247" s="40"/>
      <c r="E247" s="40"/>
      <c r="F247" s="40"/>
      <c r="G247" s="40"/>
    </row>
    <row r="248" spans="1:7" s="1" customFormat="1" ht="33.75" customHeight="1">
      <c r="A248" s="40"/>
      <c r="B248" s="40"/>
      <c r="C248" s="40"/>
      <c r="D248" s="40"/>
      <c r="E248" s="40"/>
      <c r="F248" s="40"/>
      <c r="G248" s="40"/>
    </row>
    <row r="249" spans="1:7" s="1" customFormat="1" ht="33.75" customHeight="1">
      <c r="A249" s="40"/>
      <c r="B249" s="40"/>
      <c r="C249" s="40"/>
      <c r="D249" s="40"/>
      <c r="E249" s="40"/>
      <c r="F249" s="40"/>
      <c r="G249" s="40"/>
    </row>
    <row r="250" spans="1:7" s="1" customFormat="1" ht="19.5" customHeight="1">
      <c r="A250" s="40"/>
      <c r="B250" s="40"/>
      <c r="C250" s="40"/>
      <c r="D250" s="40"/>
      <c r="E250" s="40"/>
      <c r="F250" s="40"/>
      <c r="G250" s="40"/>
    </row>
    <row r="251" spans="1:7" s="1" customFormat="1" ht="46.5" customHeight="1">
      <c r="A251" s="40"/>
      <c r="B251" s="40"/>
      <c r="C251" s="40"/>
      <c r="D251" s="40"/>
      <c r="E251" s="40"/>
      <c r="F251" s="40"/>
      <c r="G251" s="40"/>
    </row>
    <row r="252" spans="1:7" s="1" customFormat="1" ht="46.5" customHeight="1">
      <c r="A252" s="40"/>
      <c r="B252" s="40"/>
      <c r="C252" s="40"/>
      <c r="D252" s="40"/>
      <c r="E252" s="40"/>
      <c r="F252" s="40"/>
      <c r="G252" s="40"/>
    </row>
    <row r="253" spans="1:7" s="1" customFormat="1" ht="46.5" customHeight="1">
      <c r="A253" s="40"/>
      <c r="B253" s="40"/>
      <c r="C253" s="40"/>
      <c r="D253" s="40"/>
      <c r="E253" s="40"/>
      <c r="F253" s="40"/>
      <c r="G253" s="40"/>
    </row>
    <row r="254" spans="1:7" s="1" customFormat="1" ht="46.5" customHeight="1">
      <c r="A254" s="40"/>
      <c r="B254" s="40"/>
      <c r="C254" s="40"/>
      <c r="D254" s="40"/>
      <c r="E254" s="40"/>
      <c r="F254" s="40"/>
      <c r="G254" s="40"/>
    </row>
    <row r="255" spans="1:7" s="1" customFormat="1" ht="18.75" customHeight="1">
      <c r="A255" s="40"/>
      <c r="B255" s="40"/>
      <c r="C255" s="40"/>
      <c r="D255" s="40"/>
      <c r="E255" s="40"/>
      <c r="F255" s="40"/>
      <c r="G255" s="40"/>
    </row>
    <row r="256" spans="1:7" s="1" customFormat="1" ht="18.75" customHeight="1">
      <c r="A256" s="40"/>
      <c r="B256" s="40"/>
      <c r="C256" s="40"/>
      <c r="D256" s="40"/>
      <c r="E256" s="40"/>
      <c r="F256" s="40"/>
      <c r="G256" s="40"/>
    </row>
    <row r="257" spans="1:7" s="1" customFormat="1" ht="18.75" customHeight="1">
      <c r="A257" s="40"/>
      <c r="B257" s="40"/>
      <c r="C257" s="40"/>
      <c r="D257" s="40"/>
      <c r="E257" s="40"/>
      <c r="F257" s="40"/>
      <c r="G257" s="40"/>
    </row>
    <row r="258" spans="1:7" s="1" customFormat="1" ht="19.5" customHeight="1">
      <c r="A258" s="40"/>
      <c r="B258" s="40"/>
      <c r="C258" s="40"/>
      <c r="D258" s="40"/>
      <c r="E258" s="40"/>
      <c r="F258" s="40"/>
      <c r="G258" s="40"/>
    </row>
    <row r="259" spans="1:7" s="1" customFormat="1" ht="18.75" customHeight="1">
      <c r="A259" s="40"/>
      <c r="B259" s="40"/>
      <c r="C259" s="40"/>
      <c r="D259" s="40"/>
      <c r="E259" s="40"/>
      <c r="F259" s="40"/>
      <c r="G259" s="40"/>
    </row>
    <row r="260" spans="1:7" s="1" customFormat="1" ht="18.75" customHeight="1">
      <c r="A260" s="40"/>
      <c r="B260" s="40"/>
      <c r="C260" s="40"/>
      <c r="D260" s="40"/>
      <c r="E260" s="40"/>
      <c r="F260" s="40"/>
      <c r="G260" s="40"/>
    </row>
    <row r="261" spans="1:7" s="1" customFormat="1" ht="18.75" customHeight="1">
      <c r="A261" s="40"/>
      <c r="B261" s="40"/>
      <c r="C261" s="40"/>
      <c r="D261" s="40"/>
      <c r="E261" s="40"/>
      <c r="F261" s="40"/>
      <c r="G261" s="40"/>
    </row>
    <row r="262" spans="1:7" s="1" customFormat="1" ht="18.75" customHeight="1">
      <c r="A262" s="40"/>
      <c r="B262" s="40"/>
      <c r="C262" s="40"/>
      <c r="D262" s="40"/>
      <c r="E262" s="40"/>
      <c r="F262" s="40"/>
      <c r="G262" s="40"/>
    </row>
    <row r="263" spans="1:7" s="1" customFormat="1" ht="20.25" customHeight="1">
      <c r="A263" s="40"/>
      <c r="B263" s="40"/>
      <c r="C263" s="40"/>
      <c r="D263" s="40"/>
      <c r="E263" s="40"/>
      <c r="F263" s="40"/>
      <c r="G263" s="40"/>
    </row>
    <row r="264" spans="1:7" s="1" customFormat="1" ht="20.25" customHeight="1">
      <c r="A264" s="40"/>
      <c r="B264" s="40"/>
      <c r="C264" s="40"/>
      <c r="D264" s="40"/>
      <c r="E264" s="40"/>
      <c r="F264" s="40"/>
      <c r="G264" s="40"/>
    </row>
    <row r="265" spans="1:7" s="1" customFormat="1" ht="20.25" customHeight="1">
      <c r="A265" s="40"/>
      <c r="B265" s="40"/>
      <c r="C265" s="40"/>
      <c r="D265" s="40"/>
      <c r="E265" s="40"/>
      <c r="F265" s="40"/>
      <c r="G265" s="40"/>
    </row>
    <row r="266" spans="1:7" s="1" customFormat="1" ht="20.25" customHeight="1">
      <c r="A266" s="40"/>
      <c r="B266" s="40"/>
      <c r="C266" s="40"/>
      <c r="D266" s="40"/>
      <c r="E266" s="40"/>
      <c r="F266" s="40"/>
      <c r="G266" s="40"/>
    </row>
    <row r="267" spans="1:7" s="1" customFormat="1" ht="18.75" customHeight="1">
      <c r="A267" s="40"/>
      <c r="B267" s="40"/>
      <c r="C267" s="40"/>
      <c r="D267" s="40"/>
      <c r="E267" s="40"/>
      <c r="F267" s="40"/>
      <c r="G267" s="40"/>
    </row>
    <row r="268" spans="1:7" s="1" customFormat="1" ht="18.75" customHeight="1">
      <c r="A268" s="40"/>
      <c r="B268" s="40"/>
      <c r="C268" s="40"/>
      <c r="D268" s="40"/>
      <c r="E268" s="40"/>
      <c r="F268" s="40"/>
      <c r="G268" s="40"/>
    </row>
    <row r="269" spans="1:7" s="1" customFormat="1" ht="18.75" customHeight="1">
      <c r="A269" s="40"/>
      <c r="B269" s="40"/>
      <c r="C269" s="40"/>
      <c r="D269" s="40"/>
      <c r="E269" s="40"/>
      <c r="F269" s="40"/>
      <c r="G269" s="40"/>
    </row>
    <row r="270" spans="1:7" s="1" customFormat="1" ht="18.75" customHeight="1">
      <c r="A270" s="40"/>
      <c r="B270" s="40"/>
      <c r="C270" s="40"/>
      <c r="D270" s="40"/>
      <c r="E270" s="40"/>
      <c r="F270" s="40"/>
      <c r="G270" s="40"/>
    </row>
    <row r="271" spans="1:7" s="1" customFormat="1" ht="18.75" customHeight="1">
      <c r="A271" s="40"/>
      <c r="B271" s="40"/>
      <c r="C271" s="40"/>
      <c r="D271" s="40"/>
      <c r="E271" s="40"/>
      <c r="F271" s="40"/>
      <c r="G271" s="40"/>
    </row>
    <row r="272" spans="1:7" s="1" customFormat="1" ht="18.75" customHeight="1">
      <c r="A272" s="40"/>
      <c r="B272" s="40"/>
      <c r="C272" s="40"/>
      <c r="D272" s="40"/>
      <c r="E272" s="40"/>
      <c r="F272" s="40"/>
      <c r="G272" s="40"/>
    </row>
    <row r="273" spans="1:7" s="1" customFormat="1" ht="18.75" customHeight="1">
      <c r="A273" s="40"/>
      <c r="B273" s="40"/>
      <c r="C273" s="40"/>
      <c r="D273" s="40"/>
      <c r="E273" s="40"/>
      <c r="F273" s="40"/>
      <c r="G273" s="40"/>
    </row>
    <row r="274" spans="1:7" s="1" customFormat="1" ht="18.75" customHeight="1">
      <c r="A274" s="40"/>
      <c r="B274" s="40"/>
      <c r="C274" s="40"/>
      <c r="D274" s="40"/>
      <c r="E274" s="40"/>
      <c r="F274" s="40"/>
      <c r="G274" s="40"/>
    </row>
    <row r="275" spans="1:7" s="1" customFormat="1" ht="19.5" customHeight="1">
      <c r="A275" s="40"/>
      <c r="B275" s="40"/>
      <c r="C275" s="40"/>
      <c r="D275" s="40"/>
      <c r="E275" s="40"/>
      <c r="F275" s="40"/>
      <c r="G275" s="40"/>
    </row>
    <row r="276" spans="1:7" s="1" customFormat="1" ht="18.75" customHeight="1">
      <c r="A276" s="40"/>
      <c r="B276" s="40"/>
      <c r="C276" s="40"/>
      <c r="D276" s="40"/>
      <c r="E276" s="40"/>
      <c r="F276" s="40"/>
      <c r="G276" s="40"/>
    </row>
    <row r="277" spans="1:7" s="1" customFormat="1" ht="18.75" customHeight="1">
      <c r="A277" s="40"/>
      <c r="B277" s="40"/>
      <c r="C277" s="40"/>
      <c r="D277" s="40"/>
      <c r="E277" s="40"/>
      <c r="F277" s="40"/>
      <c r="G277" s="40"/>
    </row>
    <row r="278" spans="1:7" s="1" customFormat="1" ht="18.75" customHeight="1">
      <c r="A278" s="40"/>
      <c r="B278" s="40"/>
      <c r="C278" s="40"/>
      <c r="D278" s="40"/>
      <c r="E278" s="40"/>
      <c r="F278" s="40"/>
      <c r="G278" s="40"/>
    </row>
    <row r="279" spans="1:7" s="1" customFormat="1" ht="18.75" customHeight="1">
      <c r="A279" s="40"/>
      <c r="B279" s="40"/>
      <c r="C279" s="40"/>
      <c r="D279" s="40"/>
      <c r="E279" s="40"/>
      <c r="F279" s="40"/>
      <c r="G279" s="40"/>
    </row>
    <row r="280" spans="1:7" s="1" customFormat="1" ht="19.5" customHeight="1">
      <c r="A280" s="40"/>
      <c r="B280" s="40"/>
      <c r="C280" s="40"/>
      <c r="D280" s="40"/>
      <c r="E280" s="40"/>
      <c r="F280" s="40"/>
      <c r="G280" s="40"/>
    </row>
  </sheetData>
  <mergeCells count="187">
    <mergeCell ref="B203:C203"/>
    <mergeCell ref="D203:F203"/>
    <mergeCell ref="B198:C198"/>
    <mergeCell ref="D198:F198"/>
    <mergeCell ref="B199:C199"/>
    <mergeCell ref="D199:F199"/>
    <mergeCell ref="B200:C200"/>
    <mergeCell ref="D200:F200"/>
    <mergeCell ref="B201:C201"/>
    <mergeCell ref="D201:F201"/>
    <mergeCell ref="B202:C202"/>
    <mergeCell ref="D202:F202"/>
    <mergeCell ref="B191:C191"/>
    <mergeCell ref="D191:F191"/>
    <mergeCell ref="B194:C194"/>
    <mergeCell ref="D194:F194"/>
    <mergeCell ref="B195:C195"/>
    <mergeCell ref="D195:F195"/>
    <mergeCell ref="B196:C196"/>
    <mergeCell ref="D196:F196"/>
    <mergeCell ref="B197:C197"/>
    <mergeCell ref="D197:F197"/>
    <mergeCell ref="B186:C186"/>
    <mergeCell ref="D186:F186"/>
    <mergeCell ref="B187:C187"/>
    <mergeCell ref="D187:F187"/>
    <mergeCell ref="B188:C188"/>
    <mergeCell ref="D188:F188"/>
    <mergeCell ref="B189:C189"/>
    <mergeCell ref="D189:F189"/>
    <mergeCell ref="B190:C190"/>
    <mergeCell ref="D190:F190"/>
    <mergeCell ref="D113:E113"/>
    <mergeCell ref="B164:F164"/>
    <mergeCell ref="A178:F178"/>
    <mergeCell ref="B179:C179"/>
    <mergeCell ref="D179:F179"/>
    <mergeCell ref="B142:F142"/>
    <mergeCell ref="B143:F143"/>
    <mergeCell ref="B144:F144"/>
    <mergeCell ref="B168:F168"/>
    <mergeCell ref="B169:F169"/>
    <mergeCell ref="B166:F166"/>
    <mergeCell ref="B163:F163"/>
    <mergeCell ref="B156:F156"/>
    <mergeCell ref="B157:F157"/>
    <mergeCell ref="B158:F158"/>
    <mergeCell ref="B159:F159"/>
    <mergeCell ref="B170:F170"/>
    <mergeCell ref="B147:F147"/>
    <mergeCell ref="B148:F148"/>
    <mergeCell ref="B149:F149"/>
    <mergeCell ref="B150:F150"/>
    <mergeCell ref="B153:F153"/>
    <mergeCell ref="B154:F154"/>
    <mergeCell ref="B155:F155"/>
    <mergeCell ref="B162:F162"/>
    <mergeCell ref="B165:F165"/>
    <mergeCell ref="A152:F152"/>
    <mergeCell ref="B141:F141"/>
    <mergeCell ref="B134:F134"/>
    <mergeCell ref="B135:F135"/>
    <mergeCell ref="B136:F136"/>
    <mergeCell ref="B137:F137"/>
    <mergeCell ref="B138:F138"/>
    <mergeCell ref="B145:F145"/>
    <mergeCell ref="B146:F146"/>
    <mergeCell ref="B106:C106"/>
    <mergeCell ref="D106:E106"/>
    <mergeCell ref="B107:C107"/>
    <mergeCell ref="D107:E107"/>
    <mergeCell ref="A103:F103"/>
    <mergeCell ref="A104:F104"/>
    <mergeCell ref="B105:C105"/>
    <mergeCell ref="D105:E105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12:C112"/>
    <mergeCell ref="D112:E112"/>
    <mergeCell ref="B113:C113"/>
    <mergeCell ref="B214:G214"/>
    <mergeCell ref="B180:C180"/>
    <mergeCell ref="D180:F180"/>
    <mergeCell ref="D208:F208"/>
    <mergeCell ref="B209:C209"/>
    <mergeCell ref="D209:F209"/>
    <mergeCell ref="B182:C182"/>
    <mergeCell ref="B217:G217"/>
    <mergeCell ref="B212:G212"/>
    <mergeCell ref="B213:G213"/>
    <mergeCell ref="B192:C192"/>
    <mergeCell ref="D192:F192"/>
    <mergeCell ref="B193:C193"/>
    <mergeCell ref="D193:F193"/>
    <mergeCell ref="B207:C207"/>
    <mergeCell ref="D207:F207"/>
    <mergeCell ref="B208:C208"/>
    <mergeCell ref="B121:F121"/>
    <mergeCell ref="B140:F140"/>
    <mergeCell ref="D182:F182"/>
    <mergeCell ref="B183:C183"/>
    <mergeCell ref="D183:F183"/>
    <mergeCell ref="B184:C184"/>
    <mergeCell ref="D184:F184"/>
    <mergeCell ref="B131:F131"/>
    <mergeCell ref="B132:F132"/>
    <mergeCell ref="B133:F133"/>
    <mergeCell ref="B129:F129"/>
    <mergeCell ref="B130:F130"/>
    <mergeCell ref="B185:C185"/>
    <mergeCell ref="D185:F185"/>
    <mergeCell ref="B114:C114"/>
    <mergeCell ref="D114:E114"/>
    <mergeCell ref="F115:G115"/>
    <mergeCell ref="A117:F117"/>
    <mergeCell ref="B119:F119"/>
    <mergeCell ref="B120:F120"/>
    <mergeCell ref="B221:C221"/>
    <mergeCell ref="D221:F221"/>
    <mergeCell ref="B139:F139"/>
    <mergeCell ref="B122:F122"/>
    <mergeCell ref="B123:F123"/>
    <mergeCell ref="B124:F124"/>
    <mergeCell ref="B125:F125"/>
    <mergeCell ref="B126:F126"/>
    <mergeCell ref="B127:F127"/>
    <mergeCell ref="B128:F128"/>
    <mergeCell ref="B204:C204"/>
    <mergeCell ref="D204:F204"/>
    <mergeCell ref="D222:F222"/>
    <mergeCell ref="B223:C223"/>
    <mergeCell ref="D223:F223"/>
    <mergeCell ref="B224:C224"/>
    <mergeCell ref="D224:F224"/>
    <mergeCell ref="B222:C222"/>
    <mergeCell ref="B220:C220"/>
    <mergeCell ref="D220:F220"/>
    <mergeCell ref="B219:C219"/>
    <mergeCell ref="D219:F219"/>
    <mergeCell ref="A3:G3"/>
    <mergeCell ref="B215:C215"/>
    <mergeCell ref="D215:F215"/>
    <mergeCell ref="B216:C216"/>
    <mergeCell ref="D216:F216"/>
    <mergeCell ref="B167:F167"/>
    <mergeCell ref="B181:C181"/>
    <mergeCell ref="D181:F181"/>
    <mergeCell ref="B160:F160"/>
    <mergeCell ref="B161:F161"/>
    <mergeCell ref="B225:C225"/>
    <mergeCell ref="D225:F225"/>
    <mergeCell ref="B205:C205"/>
    <mergeCell ref="D205:F205"/>
    <mergeCell ref="B206:C206"/>
    <mergeCell ref="D206:F206"/>
    <mergeCell ref="B218:C218"/>
    <mergeCell ref="D218:F218"/>
    <mergeCell ref="B226:C226"/>
    <mergeCell ref="D226:F226"/>
    <mergeCell ref="B233:C233"/>
    <mergeCell ref="D233:F233"/>
    <mergeCell ref="B231:C231"/>
    <mergeCell ref="D231:F231"/>
    <mergeCell ref="B232:C232"/>
    <mergeCell ref="D232:F232"/>
    <mergeCell ref="B234:C234"/>
    <mergeCell ref="D234:F234"/>
    <mergeCell ref="B227:C227"/>
    <mergeCell ref="D227:F227"/>
    <mergeCell ref="B228:C228"/>
    <mergeCell ref="D228:F228"/>
    <mergeCell ref="B229:C229"/>
    <mergeCell ref="D229:F229"/>
    <mergeCell ref="B230:C230"/>
    <mergeCell ref="D230:F230"/>
    <mergeCell ref="B237:C237"/>
    <mergeCell ref="D237:F237"/>
    <mergeCell ref="B235:C235"/>
    <mergeCell ref="D235:F235"/>
    <mergeCell ref="B236:C236"/>
    <mergeCell ref="D236:F236"/>
  </mergeCells>
  <phoneticPr fontId="1" type="noConversion"/>
  <hyperlinks>
    <hyperlink ref="E83" r:id="rId1" display="https://www.vidal.ru/drugs/ultracain_d-s__2195"/>
    <hyperlink ref="E84" r:id="rId2" display="https://www.vidal.ru/drugs/ultracain_d-s_forte__866"/>
  </hyperlinks>
  <pageMargins left="0.31496062992125984" right="0.23622047244094491" top="0.74803149606299213" bottom="0.31496062992125984" header="0.31496062992125984" footer="0.31496062992125984"/>
  <pageSetup paperSize="9" scale="70" orientation="landscape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topLeftCell="A88" zoomScale="90" zoomScaleNormal="90" workbookViewId="0">
      <selection activeCell="D106" sqref="D106"/>
    </sheetView>
  </sheetViews>
  <sheetFormatPr defaultRowHeight="12.75"/>
  <cols>
    <col min="2" max="2" width="11.140625" customWidth="1"/>
    <col min="3" max="3" width="57.140625" customWidth="1"/>
    <col min="4" max="4" width="30" customWidth="1"/>
    <col min="5" max="5" width="32.7109375" customWidth="1"/>
    <col min="6" max="6" width="28.42578125" customWidth="1"/>
    <col min="7" max="7" width="19.85546875" customWidth="1"/>
  </cols>
  <sheetData>
    <row r="1" spans="1:7" s="1" customFormat="1" ht="70.5" customHeight="1" thickBot="1">
      <c r="A1" s="357" t="s">
        <v>763</v>
      </c>
      <c r="B1" s="357"/>
      <c r="C1" s="357"/>
      <c r="D1" s="357"/>
      <c r="E1" s="357"/>
      <c r="F1" s="357"/>
      <c r="G1" s="357"/>
    </row>
    <row r="2" spans="1:7" s="1" customFormat="1" ht="47.25" customHeight="1">
      <c r="A2" s="217" t="s">
        <v>70</v>
      </c>
      <c r="B2" s="210" t="s">
        <v>467</v>
      </c>
      <c r="C2" s="210" t="s">
        <v>468</v>
      </c>
      <c r="D2" s="210" t="s">
        <v>469</v>
      </c>
      <c r="E2" s="210" t="s">
        <v>72</v>
      </c>
      <c r="F2" s="210" t="s">
        <v>73</v>
      </c>
      <c r="G2" s="221" t="s">
        <v>74</v>
      </c>
    </row>
    <row r="3" spans="1:7" s="1" customFormat="1" ht="19.5" thickBot="1">
      <c r="A3" s="218">
        <v>1</v>
      </c>
      <c r="B3" s="203">
        <v>2</v>
      </c>
      <c r="C3" s="203">
        <v>3</v>
      </c>
      <c r="D3" s="203">
        <v>4</v>
      </c>
      <c r="E3" s="203">
        <v>5</v>
      </c>
      <c r="F3" s="203">
        <v>6</v>
      </c>
      <c r="G3" s="139">
        <v>7</v>
      </c>
    </row>
    <row r="4" spans="1:7" s="1" customFormat="1" ht="19.5" thickBot="1">
      <c r="A4" s="325" t="s">
        <v>649</v>
      </c>
      <c r="B4" s="325"/>
      <c r="C4" s="325"/>
      <c r="D4" s="325"/>
      <c r="E4" s="325"/>
      <c r="F4" s="325"/>
      <c r="G4" s="325"/>
    </row>
    <row r="5" spans="1:7" s="1" customFormat="1" ht="18.75">
      <c r="A5" s="211"/>
      <c r="B5" s="209" t="s">
        <v>530</v>
      </c>
      <c r="C5" s="209" t="s">
        <v>643</v>
      </c>
      <c r="D5" s="209"/>
      <c r="E5" s="209"/>
      <c r="F5" s="160"/>
      <c r="G5" s="75"/>
    </row>
    <row r="6" spans="1:7" s="1" customFormat="1" ht="41.25" customHeight="1">
      <c r="A6" s="106"/>
      <c r="B6" s="202" t="s">
        <v>567</v>
      </c>
      <c r="C6" s="202" t="s">
        <v>568</v>
      </c>
      <c r="D6" s="202"/>
      <c r="E6" s="202"/>
      <c r="F6" s="202"/>
      <c r="G6" s="138"/>
    </row>
    <row r="7" spans="1:7" s="1" customFormat="1" ht="37.5" customHeight="1">
      <c r="A7" s="106"/>
      <c r="B7" s="202" t="s">
        <v>566</v>
      </c>
      <c r="C7" s="202" t="s">
        <v>569</v>
      </c>
      <c r="D7" s="202"/>
      <c r="E7" s="202"/>
      <c r="F7" s="202"/>
      <c r="G7" s="138"/>
    </row>
    <row r="8" spans="1:7" s="1" customFormat="1" ht="44.25" customHeight="1">
      <c r="A8" s="106">
        <v>1</v>
      </c>
      <c r="B8" s="96" t="s">
        <v>565</v>
      </c>
      <c r="C8" s="96" t="s">
        <v>570</v>
      </c>
      <c r="D8" s="96" t="s">
        <v>144</v>
      </c>
      <c r="E8" s="202" t="s">
        <v>144</v>
      </c>
      <c r="F8" s="202" t="s">
        <v>617</v>
      </c>
      <c r="G8" s="138" t="s">
        <v>78</v>
      </c>
    </row>
    <row r="9" spans="1:7" s="1" customFormat="1" ht="25.5" customHeight="1">
      <c r="A9" s="207"/>
      <c r="B9" s="216" t="s">
        <v>518</v>
      </c>
      <c r="C9" s="216" t="s">
        <v>644</v>
      </c>
      <c r="D9" s="216"/>
      <c r="E9" s="161"/>
      <c r="F9" s="202"/>
      <c r="G9" s="76"/>
    </row>
    <row r="10" spans="1:7" s="1" customFormat="1" ht="24.75" customHeight="1">
      <c r="A10" s="207"/>
      <c r="B10" s="161" t="s">
        <v>653</v>
      </c>
      <c r="C10" s="161" t="s">
        <v>654</v>
      </c>
      <c r="D10" s="161"/>
      <c r="E10" s="161"/>
      <c r="F10" s="202"/>
      <c r="G10" s="76"/>
    </row>
    <row r="11" spans="1:7" s="1" customFormat="1" ht="27.75" customHeight="1">
      <c r="A11" s="207"/>
      <c r="B11" s="161" t="s">
        <v>656</v>
      </c>
      <c r="C11" s="161" t="s">
        <v>655</v>
      </c>
      <c r="D11" s="161"/>
      <c r="E11" s="161"/>
      <c r="F11" s="202"/>
      <c r="G11" s="76"/>
    </row>
    <row r="12" spans="1:7" s="1" customFormat="1" ht="36.75" customHeight="1">
      <c r="A12" s="207">
        <v>2</v>
      </c>
      <c r="B12" s="216" t="s">
        <v>657</v>
      </c>
      <c r="C12" s="216" t="s">
        <v>658</v>
      </c>
      <c r="D12" s="96" t="s">
        <v>659</v>
      </c>
      <c r="E12" s="202" t="s">
        <v>659</v>
      </c>
      <c r="F12" s="202" t="s">
        <v>51</v>
      </c>
      <c r="G12" s="76" t="s">
        <v>660</v>
      </c>
    </row>
    <row r="13" spans="1:7" s="1" customFormat="1" ht="28.5" customHeight="1">
      <c r="A13" s="207"/>
      <c r="B13" s="216" t="s">
        <v>478</v>
      </c>
      <c r="C13" s="216" t="s">
        <v>645</v>
      </c>
      <c r="D13" s="216"/>
      <c r="E13" s="161"/>
      <c r="F13" s="161"/>
      <c r="G13" s="76"/>
    </row>
    <row r="14" spans="1:7" s="1" customFormat="1" ht="28.5" customHeight="1">
      <c r="A14" s="207"/>
      <c r="B14" s="161" t="s">
        <v>479</v>
      </c>
      <c r="C14" s="161" t="s">
        <v>497</v>
      </c>
      <c r="D14" s="216"/>
      <c r="E14" s="161"/>
      <c r="F14" s="161"/>
      <c r="G14" s="76"/>
    </row>
    <row r="15" spans="1:7" s="1" customFormat="1" ht="42.75" customHeight="1">
      <c r="A15" s="207"/>
      <c r="B15" s="216" t="s">
        <v>561</v>
      </c>
      <c r="C15" s="202" t="s">
        <v>563</v>
      </c>
      <c r="D15" s="202"/>
      <c r="E15" s="202"/>
      <c r="F15" s="202"/>
      <c r="G15" s="138"/>
    </row>
    <row r="16" spans="1:7" s="1" customFormat="1" ht="47.25" customHeight="1">
      <c r="A16" s="207">
        <v>3</v>
      </c>
      <c r="B16" s="216" t="s">
        <v>562</v>
      </c>
      <c r="C16" s="96" t="s">
        <v>564</v>
      </c>
      <c r="D16" s="96" t="s">
        <v>413</v>
      </c>
      <c r="E16" s="202" t="s">
        <v>196</v>
      </c>
      <c r="F16" s="202" t="s">
        <v>622</v>
      </c>
      <c r="G16" s="138" t="s">
        <v>198</v>
      </c>
    </row>
    <row r="17" spans="1:7" s="1" customFormat="1" ht="29.25" customHeight="1">
      <c r="A17" s="207"/>
      <c r="B17" s="161" t="s">
        <v>525</v>
      </c>
      <c r="C17" s="202" t="s">
        <v>526</v>
      </c>
      <c r="D17" s="161"/>
      <c r="E17" s="161"/>
      <c r="F17" s="202"/>
      <c r="G17" s="138"/>
    </row>
    <row r="18" spans="1:7" s="1" customFormat="1" ht="35.25" customHeight="1">
      <c r="A18" s="207"/>
      <c r="B18" s="161" t="s">
        <v>527</v>
      </c>
      <c r="C18" s="202" t="s">
        <v>526</v>
      </c>
      <c r="D18" s="161"/>
      <c r="E18" s="161"/>
      <c r="F18" s="202"/>
      <c r="G18" s="138"/>
    </row>
    <row r="19" spans="1:7" s="1" customFormat="1" ht="29.25" customHeight="1">
      <c r="A19" s="207">
        <v>4</v>
      </c>
      <c r="B19" s="216" t="s">
        <v>528</v>
      </c>
      <c r="C19" s="96" t="s">
        <v>529</v>
      </c>
      <c r="D19" s="216" t="s">
        <v>108</v>
      </c>
      <c r="E19" s="161" t="s">
        <v>109</v>
      </c>
      <c r="F19" s="202" t="s">
        <v>624</v>
      </c>
      <c r="G19" s="138" t="s">
        <v>78</v>
      </c>
    </row>
    <row r="20" spans="1:7" s="1" customFormat="1" ht="32.25" customHeight="1">
      <c r="A20" s="207"/>
      <c r="B20" s="161" t="s">
        <v>512</v>
      </c>
      <c r="C20" s="202" t="s">
        <v>513</v>
      </c>
      <c r="D20" s="161"/>
      <c r="E20" s="161"/>
      <c r="F20" s="161"/>
      <c r="G20" s="138"/>
    </row>
    <row r="21" spans="1:7" s="1" customFormat="1" ht="30.75" customHeight="1">
      <c r="A21" s="207"/>
      <c r="B21" s="161" t="s">
        <v>514</v>
      </c>
      <c r="C21" s="202" t="s">
        <v>515</v>
      </c>
      <c r="D21" s="161"/>
      <c r="E21" s="161"/>
      <c r="F21" s="161"/>
      <c r="G21" s="138"/>
    </row>
    <row r="22" spans="1:7" s="1" customFormat="1" ht="41.25" customHeight="1">
      <c r="A22" s="207">
        <v>5</v>
      </c>
      <c r="B22" s="216" t="s">
        <v>516</v>
      </c>
      <c r="C22" s="96" t="s">
        <v>517</v>
      </c>
      <c r="D22" s="216" t="s">
        <v>101</v>
      </c>
      <c r="E22" s="161" t="s">
        <v>44</v>
      </c>
      <c r="F22" s="202" t="s">
        <v>56</v>
      </c>
      <c r="G22" s="76" t="s">
        <v>249</v>
      </c>
    </row>
    <row r="23" spans="1:7" s="1" customFormat="1" ht="25.5" customHeight="1">
      <c r="A23" s="207"/>
      <c r="B23" s="96" t="s">
        <v>498</v>
      </c>
      <c r="C23" s="96" t="s">
        <v>499</v>
      </c>
      <c r="D23" s="216"/>
      <c r="E23" s="161"/>
      <c r="F23" s="202"/>
      <c r="G23" s="138"/>
    </row>
    <row r="24" spans="1:7" s="1" customFormat="1" ht="42.75" customHeight="1">
      <c r="A24" s="207"/>
      <c r="B24" s="202" t="s">
        <v>506</v>
      </c>
      <c r="C24" s="202" t="s">
        <v>507</v>
      </c>
      <c r="D24" s="161"/>
      <c r="E24" s="161"/>
      <c r="F24" s="202"/>
      <c r="G24" s="138"/>
    </row>
    <row r="25" spans="1:7" s="1" customFormat="1" ht="39.75" customHeight="1">
      <c r="A25" s="207"/>
      <c r="B25" s="202" t="s">
        <v>508</v>
      </c>
      <c r="C25" s="202" t="s">
        <v>509</v>
      </c>
      <c r="D25" s="161"/>
      <c r="E25" s="161"/>
      <c r="F25" s="202"/>
      <c r="G25" s="138"/>
    </row>
    <row r="26" spans="1:7" s="1" customFormat="1" ht="54" customHeight="1">
      <c r="A26" s="207">
        <v>6</v>
      </c>
      <c r="B26" s="96" t="s">
        <v>510</v>
      </c>
      <c r="C26" s="96" t="s">
        <v>511</v>
      </c>
      <c r="D26" s="216" t="s">
        <v>98</v>
      </c>
      <c r="E26" s="161" t="s">
        <v>98</v>
      </c>
      <c r="F26" s="202" t="s">
        <v>57</v>
      </c>
      <c r="G26" s="138" t="s">
        <v>231</v>
      </c>
    </row>
    <row r="27" spans="1:7" s="1" customFormat="1" ht="22.5" customHeight="1">
      <c r="A27" s="207"/>
      <c r="B27" s="161" t="s">
        <v>610</v>
      </c>
      <c r="C27" s="161" t="s">
        <v>612</v>
      </c>
      <c r="D27" s="202"/>
      <c r="E27" s="202"/>
      <c r="F27" s="202"/>
      <c r="G27" s="76"/>
    </row>
    <row r="28" spans="1:7" s="1" customFormat="1" ht="30.75" customHeight="1">
      <c r="A28" s="207"/>
      <c r="B28" s="161" t="s">
        <v>611</v>
      </c>
      <c r="C28" s="161" t="s">
        <v>613</v>
      </c>
      <c r="D28" s="202"/>
      <c r="E28" s="202"/>
      <c r="F28" s="202"/>
      <c r="G28" s="76"/>
    </row>
    <row r="29" spans="1:7" s="1" customFormat="1" ht="24" customHeight="1">
      <c r="A29" s="207">
        <v>7</v>
      </c>
      <c r="B29" s="216" t="s">
        <v>609</v>
      </c>
      <c r="C29" s="216" t="s">
        <v>614</v>
      </c>
      <c r="D29" s="96" t="s">
        <v>226</v>
      </c>
      <c r="E29" s="202" t="s">
        <v>226</v>
      </c>
      <c r="F29" s="202" t="s">
        <v>58</v>
      </c>
      <c r="G29" s="76" t="s">
        <v>162</v>
      </c>
    </row>
    <row r="30" spans="1:7" s="1" customFormat="1" ht="37.5" customHeight="1">
      <c r="A30" s="207"/>
      <c r="B30" s="202" t="s">
        <v>500</v>
      </c>
      <c r="C30" s="202" t="s">
        <v>475</v>
      </c>
      <c r="D30" s="161"/>
      <c r="E30" s="161"/>
      <c r="F30" s="202"/>
      <c r="G30" s="138"/>
    </row>
    <row r="31" spans="1:7" s="1" customFormat="1" ht="41.25" customHeight="1">
      <c r="A31" s="207"/>
      <c r="B31" s="202" t="s">
        <v>501</v>
      </c>
      <c r="C31" s="202" t="s">
        <v>502</v>
      </c>
      <c r="D31" s="161"/>
      <c r="E31" s="161"/>
      <c r="F31" s="202"/>
      <c r="G31" s="138"/>
    </row>
    <row r="32" spans="1:7" s="1" customFormat="1" ht="37.5">
      <c r="A32" s="207">
        <v>8</v>
      </c>
      <c r="B32" s="96" t="s">
        <v>474</v>
      </c>
      <c r="C32" s="96" t="s">
        <v>503</v>
      </c>
      <c r="D32" s="216" t="s">
        <v>89</v>
      </c>
      <c r="E32" s="202" t="s">
        <v>45</v>
      </c>
      <c r="F32" s="202" t="s">
        <v>59</v>
      </c>
      <c r="G32" s="138" t="s">
        <v>231</v>
      </c>
    </row>
    <row r="33" spans="1:7" s="1" customFormat="1" ht="37.5">
      <c r="A33" s="207">
        <v>9</v>
      </c>
      <c r="B33" s="96" t="s">
        <v>474</v>
      </c>
      <c r="C33" s="96" t="s">
        <v>503</v>
      </c>
      <c r="D33" s="216" t="s">
        <v>193</v>
      </c>
      <c r="E33" s="161" t="s">
        <v>46</v>
      </c>
      <c r="F33" s="161" t="s">
        <v>60</v>
      </c>
      <c r="G33" s="138" t="s">
        <v>231</v>
      </c>
    </row>
    <row r="34" spans="1:7" s="1" customFormat="1" ht="93.75">
      <c r="A34" s="207">
        <v>10</v>
      </c>
      <c r="B34" s="96" t="s">
        <v>476</v>
      </c>
      <c r="C34" s="96" t="s">
        <v>477</v>
      </c>
      <c r="D34" s="96" t="s">
        <v>411</v>
      </c>
      <c r="E34" s="161" t="s">
        <v>93</v>
      </c>
      <c r="F34" s="202" t="s">
        <v>61</v>
      </c>
      <c r="G34" s="138" t="s">
        <v>231</v>
      </c>
    </row>
    <row r="35" spans="1:7" s="1" customFormat="1" ht="18.75">
      <c r="A35" s="207"/>
      <c r="B35" s="202" t="s">
        <v>551</v>
      </c>
      <c r="C35" s="202" t="s">
        <v>552</v>
      </c>
      <c r="D35" s="202"/>
      <c r="E35" s="202"/>
      <c r="F35" s="202"/>
      <c r="G35" s="138"/>
    </row>
    <row r="36" spans="1:7" s="1" customFormat="1" ht="18.75">
      <c r="A36" s="207"/>
      <c r="B36" s="202" t="s">
        <v>553</v>
      </c>
      <c r="C36" s="202" t="s">
        <v>552</v>
      </c>
      <c r="D36" s="96"/>
      <c r="E36" s="202"/>
      <c r="F36" s="202"/>
      <c r="G36" s="138"/>
    </row>
    <row r="37" spans="1:7" s="1" customFormat="1" ht="37.5">
      <c r="A37" s="207">
        <v>11</v>
      </c>
      <c r="B37" s="216" t="s">
        <v>556</v>
      </c>
      <c r="C37" s="216" t="s">
        <v>557</v>
      </c>
      <c r="D37" s="216" t="s">
        <v>125</v>
      </c>
      <c r="E37" s="161" t="s">
        <v>125</v>
      </c>
      <c r="F37" s="202" t="s">
        <v>63</v>
      </c>
      <c r="G37" s="138" t="s">
        <v>80</v>
      </c>
    </row>
    <row r="38" spans="1:7" s="1" customFormat="1" ht="37.5">
      <c r="A38" s="207">
        <v>12</v>
      </c>
      <c r="B38" s="96" t="s">
        <v>554</v>
      </c>
      <c r="C38" s="96" t="s">
        <v>555</v>
      </c>
      <c r="D38" s="96" t="s">
        <v>122</v>
      </c>
      <c r="E38" s="202" t="s">
        <v>122</v>
      </c>
      <c r="F38" s="161" t="s">
        <v>64</v>
      </c>
      <c r="G38" s="138" t="s">
        <v>80</v>
      </c>
    </row>
    <row r="39" spans="1:7" s="1" customFormat="1" ht="75">
      <c r="A39" s="207">
        <v>13</v>
      </c>
      <c r="B39" s="96" t="s">
        <v>554</v>
      </c>
      <c r="C39" s="96" t="s">
        <v>555</v>
      </c>
      <c r="D39" s="96" t="s">
        <v>560</v>
      </c>
      <c r="E39" s="202" t="s">
        <v>229</v>
      </c>
      <c r="F39" s="161" t="s">
        <v>66</v>
      </c>
      <c r="G39" s="138" t="s">
        <v>231</v>
      </c>
    </row>
    <row r="40" spans="1:7" s="1" customFormat="1" ht="18.75">
      <c r="A40" s="207"/>
      <c r="B40" s="161" t="s">
        <v>583</v>
      </c>
      <c r="C40" s="161" t="s">
        <v>585</v>
      </c>
      <c r="D40" s="202"/>
      <c r="E40" s="202"/>
      <c r="F40" s="161"/>
      <c r="G40" s="76"/>
    </row>
    <row r="41" spans="1:7" s="1" customFormat="1" ht="18.75">
      <c r="A41" s="207"/>
      <c r="B41" s="161" t="s">
        <v>584</v>
      </c>
      <c r="C41" s="161" t="s">
        <v>585</v>
      </c>
      <c r="D41" s="202"/>
      <c r="E41" s="202"/>
      <c r="F41" s="161"/>
      <c r="G41" s="76"/>
    </row>
    <row r="42" spans="1:7" s="1" customFormat="1" ht="37.5">
      <c r="A42" s="207">
        <v>14</v>
      </c>
      <c r="B42" s="216" t="s">
        <v>582</v>
      </c>
      <c r="C42" s="216" t="s">
        <v>585</v>
      </c>
      <c r="D42" s="96" t="s">
        <v>581</v>
      </c>
      <c r="E42" s="202" t="s">
        <v>190</v>
      </c>
      <c r="F42" s="161" t="s">
        <v>67</v>
      </c>
      <c r="G42" s="76" t="s">
        <v>249</v>
      </c>
    </row>
    <row r="43" spans="1:7" s="1" customFormat="1" ht="37.5">
      <c r="A43" s="207"/>
      <c r="B43" s="216" t="s">
        <v>486</v>
      </c>
      <c r="C43" s="96" t="s">
        <v>647</v>
      </c>
      <c r="D43" s="216"/>
      <c r="E43" s="161"/>
      <c r="F43" s="202"/>
      <c r="G43" s="138"/>
    </row>
    <row r="44" spans="1:7" s="1" customFormat="1" ht="37.5">
      <c r="A44" s="207"/>
      <c r="B44" s="161" t="s">
        <v>487</v>
      </c>
      <c r="C44" s="202" t="s">
        <v>488</v>
      </c>
      <c r="D44" s="161"/>
      <c r="E44" s="161"/>
      <c r="F44" s="202"/>
      <c r="G44" s="138"/>
    </row>
    <row r="45" spans="1:7" s="1" customFormat="1" ht="18.75">
      <c r="A45" s="207"/>
      <c r="B45" s="161" t="s">
        <v>489</v>
      </c>
      <c r="C45" s="202" t="s">
        <v>490</v>
      </c>
      <c r="D45" s="161"/>
      <c r="E45" s="161"/>
      <c r="F45" s="202"/>
      <c r="G45" s="138"/>
    </row>
    <row r="46" spans="1:7" s="1" customFormat="1" ht="37.5">
      <c r="A46" s="207">
        <v>15</v>
      </c>
      <c r="B46" s="96" t="s">
        <v>473</v>
      </c>
      <c r="C46" s="96" t="s">
        <v>472</v>
      </c>
      <c r="D46" s="216" t="s">
        <v>89</v>
      </c>
      <c r="E46" s="202" t="s">
        <v>45</v>
      </c>
      <c r="F46" s="202" t="s">
        <v>627</v>
      </c>
      <c r="G46" s="138" t="s">
        <v>78</v>
      </c>
    </row>
    <row r="47" spans="1:7" s="1" customFormat="1" ht="18.75">
      <c r="A47" s="207"/>
      <c r="B47" s="216" t="s">
        <v>480</v>
      </c>
      <c r="C47" s="96" t="s">
        <v>648</v>
      </c>
      <c r="D47" s="216"/>
      <c r="E47" s="161"/>
      <c r="F47" s="161"/>
      <c r="G47" s="138"/>
    </row>
    <row r="48" spans="1:7" s="1" customFormat="1" ht="18.75">
      <c r="A48" s="207"/>
      <c r="B48" s="161" t="s">
        <v>482</v>
      </c>
      <c r="C48" s="202" t="s">
        <v>494</v>
      </c>
      <c r="D48" s="161"/>
      <c r="E48" s="161"/>
      <c r="F48" s="161"/>
      <c r="G48" s="138"/>
    </row>
    <row r="49" spans="1:7" s="1" customFormat="1" ht="18.75">
      <c r="A49" s="207"/>
      <c r="B49" s="161" t="s">
        <v>481</v>
      </c>
      <c r="C49" s="202" t="s">
        <v>493</v>
      </c>
      <c r="D49" s="161"/>
      <c r="E49" s="161"/>
      <c r="F49" s="161"/>
      <c r="G49" s="138"/>
    </row>
    <row r="50" spans="1:7" s="1" customFormat="1" ht="18.75">
      <c r="A50" s="207"/>
      <c r="B50" s="216" t="s">
        <v>697</v>
      </c>
      <c r="C50" s="190" t="s">
        <v>698</v>
      </c>
      <c r="D50" s="216"/>
      <c r="E50" s="161"/>
      <c r="F50" s="202"/>
      <c r="G50" s="138"/>
    </row>
    <row r="51" spans="1:7" s="1" customFormat="1" ht="57.75" customHeight="1">
      <c r="A51" s="207">
        <v>16</v>
      </c>
      <c r="B51" s="216" t="s">
        <v>699</v>
      </c>
      <c r="C51" s="166" t="s">
        <v>700</v>
      </c>
      <c r="D51" s="216" t="s">
        <v>701</v>
      </c>
      <c r="E51" s="162" t="s">
        <v>702</v>
      </c>
      <c r="F51" s="167" t="s">
        <v>703</v>
      </c>
      <c r="G51" s="138" t="s">
        <v>704</v>
      </c>
    </row>
    <row r="52" spans="1:7" s="1" customFormat="1" ht="56.25">
      <c r="A52" s="207">
        <v>17</v>
      </c>
      <c r="B52" s="216" t="s">
        <v>699</v>
      </c>
      <c r="C52" s="166" t="s">
        <v>700</v>
      </c>
      <c r="D52" s="216" t="s">
        <v>701</v>
      </c>
      <c r="E52" s="191" t="s">
        <v>705</v>
      </c>
      <c r="F52" s="167" t="s">
        <v>706</v>
      </c>
      <c r="G52" s="138" t="s">
        <v>707</v>
      </c>
    </row>
    <row r="53" spans="1:7" s="1" customFormat="1" ht="56.25">
      <c r="A53" s="207">
        <v>18</v>
      </c>
      <c r="B53" s="216" t="s">
        <v>699</v>
      </c>
      <c r="C53" s="166" t="s">
        <v>700</v>
      </c>
      <c r="D53" s="216" t="s">
        <v>701</v>
      </c>
      <c r="E53" s="168" t="s">
        <v>708</v>
      </c>
      <c r="F53" s="167" t="s">
        <v>709</v>
      </c>
      <c r="G53" s="138" t="s">
        <v>707</v>
      </c>
    </row>
    <row r="54" spans="1:7" s="1" customFormat="1" ht="18.75">
      <c r="A54" s="207"/>
      <c r="B54" s="216" t="s">
        <v>483</v>
      </c>
      <c r="C54" s="96" t="s">
        <v>505</v>
      </c>
      <c r="D54" s="216"/>
      <c r="E54" s="161"/>
      <c r="F54" s="202"/>
      <c r="G54" s="138"/>
    </row>
    <row r="55" spans="1:7" ht="37.5">
      <c r="A55" s="207"/>
      <c r="B55" s="161" t="s">
        <v>546</v>
      </c>
      <c r="C55" s="202" t="s">
        <v>547</v>
      </c>
      <c r="D55" s="216"/>
      <c r="E55" s="161"/>
      <c r="F55" s="202"/>
      <c r="G55" s="138"/>
    </row>
    <row r="56" spans="1:7" ht="37.5">
      <c r="A56" s="207"/>
      <c r="B56" s="161" t="s">
        <v>548</v>
      </c>
      <c r="C56" s="202" t="s">
        <v>547</v>
      </c>
      <c r="D56" s="216"/>
      <c r="E56" s="161"/>
      <c r="F56" s="202"/>
      <c r="G56" s="138"/>
    </row>
    <row r="57" spans="1:7" ht="37.5">
      <c r="A57" s="207">
        <v>19</v>
      </c>
      <c r="B57" s="216" t="s">
        <v>607</v>
      </c>
      <c r="C57" s="216" t="s">
        <v>608</v>
      </c>
      <c r="D57" s="96" t="s">
        <v>217</v>
      </c>
      <c r="E57" s="202" t="s">
        <v>49</v>
      </c>
      <c r="F57" s="202" t="s">
        <v>628</v>
      </c>
      <c r="G57" s="138" t="s">
        <v>78</v>
      </c>
    </row>
    <row r="58" spans="1:7" ht="19.5" thickBot="1">
      <c r="A58" s="206">
        <v>20</v>
      </c>
      <c r="B58" s="213" t="s">
        <v>549</v>
      </c>
      <c r="C58" s="107" t="s">
        <v>550</v>
      </c>
      <c r="D58" s="213" t="s">
        <v>119</v>
      </c>
      <c r="E58" s="163" t="s">
        <v>119</v>
      </c>
      <c r="F58" s="163" t="s">
        <v>69</v>
      </c>
      <c r="G58" s="139" t="s">
        <v>80</v>
      </c>
    </row>
    <row r="59" spans="1:7" ht="18.75">
      <c r="A59" s="79"/>
      <c r="B59" s="97"/>
      <c r="C59" s="97"/>
      <c r="D59" s="92"/>
      <c r="E59" s="79"/>
      <c r="F59" s="98"/>
      <c r="G59" s="98"/>
    </row>
    <row r="60" spans="1:7" ht="18.75">
      <c r="A60" s="39"/>
      <c r="B60" s="39"/>
      <c r="C60" s="39"/>
      <c r="D60" s="20"/>
      <c r="E60" s="20"/>
      <c r="F60" s="20"/>
      <c r="G60" s="39"/>
    </row>
    <row r="61" spans="1:7" ht="18.75">
      <c r="A61" s="333" t="s">
        <v>696</v>
      </c>
      <c r="B61" s="333"/>
      <c r="C61" s="333"/>
      <c r="D61" s="333"/>
      <c r="E61" s="333"/>
      <c r="F61" s="333"/>
      <c r="G61" s="40"/>
    </row>
    <row r="62" spans="1:7" ht="19.5" thickBot="1">
      <c r="A62" s="40"/>
      <c r="B62" s="40"/>
      <c r="C62" s="40"/>
      <c r="D62" s="40"/>
      <c r="E62" s="40"/>
      <c r="F62" s="40"/>
      <c r="G62" s="39"/>
    </row>
    <row r="63" spans="1:7" ht="18.75">
      <c r="A63" s="57">
        <v>21</v>
      </c>
      <c r="B63" s="330" t="s">
        <v>177</v>
      </c>
      <c r="C63" s="330"/>
      <c r="D63" s="330"/>
      <c r="E63" s="330"/>
      <c r="F63" s="331"/>
      <c r="G63" s="65" t="s">
        <v>178</v>
      </c>
    </row>
    <row r="64" spans="1:7" ht="18.75">
      <c r="A64" s="70">
        <v>22</v>
      </c>
      <c r="B64" s="225" t="s">
        <v>671</v>
      </c>
      <c r="C64" s="225"/>
      <c r="D64" s="225"/>
      <c r="E64" s="225"/>
      <c r="F64" s="226"/>
      <c r="G64" s="67" t="s">
        <v>178</v>
      </c>
    </row>
    <row r="65" spans="1:7" ht="18.75">
      <c r="A65" s="70">
        <v>23</v>
      </c>
      <c r="B65" s="225" t="s">
        <v>719</v>
      </c>
      <c r="C65" s="225"/>
      <c r="D65" s="225"/>
      <c r="E65" s="225"/>
      <c r="F65" s="226"/>
      <c r="G65" s="67" t="s">
        <v>179</v>
      </c>
    </row>
    <row r="66" spans="1:7" ht="18.75">
      <c r="A66" s="70">
        <v>24</v>
      </c>
      <c r="B66" s="225" t="s">
        <v>180</v>
      </c>
      <c r="C66" s="225"/>
      <c r="D66" s="225"/>
      <c r="E66" s="225"/>
      <c r="F66" s="226"/>
      <c r="G66" s="67" t="s">
        <v>179</v>
      </c>
    </row>
    <row r="67" spans="1:7" ht="18.75">
      <c r="A67" s="70">
        <v>25</v>
      </c>
      <c r="B67" s="225" t="s">
        <v>710</v>
      </c>
      <c r="C67" s="225"/>
      <c r="D67" s="225"/>
      <c r="E67" s="225"/>
      <c r="F67" s="226"/>
      <c r="G67" s="67" t="s">
        <v>179</v>
      </c>
    </row>
    <row r="68" spans="1:7" ht="18.75">
      <c r="A68" s="70">
        <v>26</v>
      </c>
      <c r="B68" s="225" t="s">
        <v>408</v>
      </c>
      <c r="C68" s="225"/>
      <c r="D68" s="225"/>
      <c r="E68" s="225"/>
      <c r="F68" s="226"/>
      <c r="G68" s="67" t="s">
        <v>178</v>
      </c>
    </row>
    <row r="69" spans="1:7" ht="18.75">
      <c r="A69" s="70">
        <v>27</v>
      </c>
      <c r="B69" s="268" t="s">
        <v>676</v>
      </c>
      <c r="C69" s="268"/>
      <c r="D69" s="268"/>
      <c r="E69" s="268"/>
      <c r="F69" s="269"/>
      <c r="G69" s="76" t="s">
        <v>178</v>
      </c>
    </row>
    <row r="70" spans="1:7" ht="18.75">
      <c r="A70" s="70">
        <v>28</v>
      </c>
      <c r="B70" s="268" t="s">
        <v>723</v>
      </c>
      <c r="C70" s="268"/>
      <c r="D70" s="268"/>
      <c r="E70" s="268"/>
      <c r="F70" s="269"/>
      <c r="G70" s="67" t="s">
        <v>179</v>
      </c>
    </row>
    <row r="71" spans="1:7" ht="18.75">
      <c r="A71" s="70">
        <v>29</v>
      </c>
      <c r="B71" s="225" t="s">
        <v>672</v>
      </c>
      <c r="C71" s="225"/>
      <c r="D71" s="225"/>
      <c r="E71" s="225"/>
      <c r="F71" s="226"/>
      <c r="G71" s="67" t="s">
        <v>178</v>
      </c>
    </row>
    <row r="72" spans="1:7" ht="18.75">
      <c r="A72" s="70">
        <v>30</v>
      </c>
      <c r="B72" s="225" t="s">
        <v>221</v>
      </c>
      <c r="C72" s="225"/>
      <c r="D72" s="225"/>
      <c r="E72" s="225"/>
      <c r="F72" s="226"/>
      <c r="G72" s="67" t="s">
        <v>178</v>
      </c>
    </row>
    <row r="73" spans="1:7" ht="18.75">
      <c r="A73" s="70">
        <v>31</v>
      </c>
      <c r="B73" s="225" t="s">
        <v>681</v>
      </c>
      <c r="C73" s="225"/>
      <c r="D73" s="225"/>
      <c r="E73" s="225"/>
      <c r="F73" s="226"/>
      <c r="G73" s="67" t="s">
        <v>179</v>
      </c>
    </row>
    <row r="74" spans="1:7" ht="18.75">
      <c r="A74" s="70">
        <v>32</v>
      </c>
      <c r="B74" s="225" t="s">
        <v>669</v>
      </c>
      <c r="C74" s="225"/>
      <c r="D74" s="225"/>
      <c r="E74" s="225"/>
      <c r="F74" s="226"/>
      <c r="G74" s="67" t="s">
        <v>179</v>
      </c>
    </row>
    <row r="75" spans="1:7" ht="18.75">
      <c r="A75" s="70">
        <v>33</v>
      </c>
      <c r="B75" s="225" t="s">
        <v>687</v>
      </c>
      <c r="C75" s="225"/>
      <c r="D75" s="225"/>
      <c r="E75" s="225"/>
      <c r="F75" s="226"/>
      <c r="G75" s="67" t="s">
        <v>179</v>
      </c>
    </row>
    <row r="76" spans="1:7" ht="18.75">
      <c r="A76" s="70">
        <v>34</v>
      </c>
      <c r="B76" s="225" t="s">
        <v>688</v>
      </c>
      <c r="C76" s="225"/>
      <c r="D76" s="225"/>
      <c r="E76" s="225"/>
      <c r="F76" s="226"/>
      <c r="G76" s="67" t="s">
        <v>244</v>
      </c>
    </row>
    <row r="77" spans="1:7" ht="18.75">
      <c r="A77" s="70">
        <v>35</v>
      </c>
      <c r="B77" s="268" t="s">
        <v>720</v>
      </c>
      <c r="C77" s="268"/>
      <c r="D77" s="268"/>
      <c r="E77" s="268"/>
      <c r="F77" s="269"/>
      <c r="G77" s="76" t="s">
        <v>179</v>
      </c>
    </row>
    <row r="78" spans="1:7" ht="18.75">
      <c r="A78" s="70">
        <v>36</v>
      </c>
      <c r="B78" s="225" t="s">
        <v>668</v>
      </c>
      <c r="C78" s="225"/>
      <c r="D78" s="225"/>
      <c r="E78" s="225"/>
      <c r="F78" s="226"/>
      <c r="G78" s="67" t="s">
        <v>178</v>
      </c>
    </row>
    <row r="79" spans="1:7" ht="18.75">
      <c r="A79" s="70">
        <v>37</v>
      </c>
      <c r="B79" s="268" t="s">
        <v>675</v>
      </c>
      <c r="C79" s="268"/>
      <c r="D79" s="268"/>
      <c r="E79" s="268"/>
      <c r="F79" s="269"/>
      <c r="G79" s="76" t="s">
        <v>179</v>
      </c>
    </row>
    <row r="80" spans="1:7" ht="18.75">
      <c r="A80" s="70">
        <v>38</v>
      </c>
      <c r="B80" s="268" t="s">
        <v>667</v>
      </c>
      <c r="C80" s="268"/>
      <c r="D80" s="268"/>
      <c r="E80" s="268"/>
      <c r="F80" s="269"/>
      <c r="G80" s="76" t="s">
        <v>178</v>
      </c>
    </row>
    <row r="81" spans="1:7" ht="18.75">
      <c r="A81" s="70">
        <v>39</v>
      </c>
      <c r="B81" s="268" t="s">
        <v>716</v>
      </c>
      <c r="C81" s="268"/>
      <c r="D81" s="268"/>
      <c r="E81" s="268"/>
      <c r="F81" s="269"/>
      <c r="G81" s="76" t="s">
        <v>179</v>
      </c>
    </row>
    <row r="82" spans="1:7" ht="18.75">
      <c r="A82" s="70">
        <v>40</v>
      </c>
      <c r="B82" s="268" t="s">
        <v>717</v>
      </c>
      <c r="C82" s="268"/>
      <c r="D82" s="268"/>
      <c r="E82" s="268"/>
      <c r="F82" s="269"/>
      <c r="G82" s="76" t="s">
        <v>179</v>
      </c>
    </row>
    <row r="83" spans="1:7" ht="18.75">
      <c r="A83" s="70">
        <v>41</v>
      </c>
      <c r="B83" s="268" t="s">
        <v>663</v>
      </c>
      <c r="C83" s="268"/>
      <c r="D83" s="268"/>
      <c r="E83" s="268"/>
      <c r="F83" s="269"/>
      <c r="G83" s="76" t="s">
        <v>178</v>
      </c>
    </row>
    <row r="84" spans="1:7" ht="18.75">
      <c r="A84" s="70">
        <v>42</v>
      </c>
      <c r="B84" s="291" t="s">
        <v>724</v>
      </c>
      <c r="C84" s="291"/>
      <c r="D84" s="291"/>
      <c r="E84" s="291"/>
      <c r="F84" s="292"/>
      <c r="G84" s="76" t="s">
        <v>179</v>
      </c>
    </row>
    <row r="85" spans="1:7" ht="18.75">
      <c r="A85" s="70">
        <v>43</v>
      </c>
      <c r="B85" s="291" t="s">
        <v>726</v>
      </c>
      <c r="C85" s="291"/>
      <c r="D85" s="291"/>
      <c r="E85" s="291"/>
      <c r="F85" s="292"/>
      <c r="G85" s="76" t="s">
        <v>179</v>
      </c>
    </row>
    <row r="86" spans="1:7" ht="18.75">
      <c r="A86" s="70">
        <v>44</v>
      </c>
      <c r="B86" s="268" t="s">
        <v>721</v>
      </c>
      <c r="C86" s="268"/>
      <c r="D86" s="268"/>
      <c r="E86" s="268"/>
      <c r="F86" s="269"/>
      <c r="G86" s="76" t="s">
        <v>179</v>
      </c>
    </row>
    <row r="87" spans="1:7" ht="18.75">
      <c r="A87" s="70">
        <v>45</v>
      </c>
      <c r="B87" s="268" t="s">
        <v>678</v>
      </c>
      <c r="C87" s="268"/>
      <c r="D87" s="268"/>
      <c r="E87" s="268"/>
      <c r="F87" s="269"/>
      <c r="G87" s="76" t="s">
        <v>178</v>
      </c>
    </row>
    <row r="88" spans="1:7" ht="18.75">
      <c r="A88" s="70">
        <v>46</v>
      </c>
      <c r="B88" s="323" t="s">
        <v>727</v>
      </c>
      <c r="C88" s="323"/>
      <c r="D88" s="323"/>
      <c r="E88" s="323"/>
      <c r="F88" s="324"/>
      <c r="G88" s="222" t="s">
        <v>179</v>
      </c>
    </row>
    <row r="89" spans="1:7" ht="19.5" thickBot="1">
      <c r="A89" s="70">
        <v>47</v>
      </c>
      <c r="B89" s="268" t="s">
        <v>736</v>
      </c>
      <c r="C89" s="268"/>
      <c r="D89" s="268"/>
      <c r="E89" s="268"/>
      <c r="F89" s="269"/>
      <c r="G89" s="77" t="s">
        <v>178</v>
      </c>
    </row>
    <row r="90" spans="1:7" ht="18.75">
      <c r="A90" s="70">
        <v>48</v>
      </c>
      <c r="B90" s="225" t="s">
        <v>670</v>
      </c>
      <c r="C90" s="225"/>
      <c r="D90" s="225"/>
      <c r="E90" s="225"/>
      <c r="F90" s="226"/>
      <c r="G90" s="67" t="s">
        <v>179</v>
      </c>
    </row>
    <row r="91" spans="1:7" ht="18.75">
      <c r="A91" s="70">
        <v>49</v>
      </c>
      <c r="B91" s="225" t="s">
        <v>680</v>
      </c>
      <c r="C91" s="225"/>
      <c r="D91" s="225"/>
      <c r="E91" s="225"/>
      <c r="F91" s="226"/>
      <c r="G91" s="67" t="s">
        <v>179</v>
      </c>
    </row>
    <row r="92" spans="1:7" ht="18.75">
      <c r="A92" s="70">
        <v>50</v>
      </c>
      <c r="B92" s="225" t="s">
        <v>182</v>
      </c>
      <c r="C92" s="225"/>
      <c r="D92" s="225"/>
      <c r="E92" s="225"/>
      <c r="F92" s="226"/>
      <c r="G92" s="67" t="s">
        <v>178</v>
      </c>
    </row>
    <row r="93" spans="1:7" ht="18.75">
      <c r="A93" s="70">
        <v>51</v>
      </c>
      <c r="B93" s="225" t="s">
        <v>183</v>
      </c>
      <c r="C93" s="225"/>
      <c r="D93" s="225"/>
      <c r="E93" s="225"/>
      <c r="F93" s="226"/>
      <c r="G93" s="67" t="s">
        <v>178</v>
      </c>
    </row>
    <row r="94" spans="1:7" ht="19.5" thickBot="1">
      <c r="A94" s="71">
        <v>52</v>
      </c>
      <c r="B94" s="272" t="s">
        <v>679</v>
      </c>
      <c r="C94" s="272"/>
      <c r="D94" s="272"/>
      <c r="E94" s="272"/>
      <c r="F94" s="273"/>
      <c r="G94" s="66" t="s">
        <v>179</v>
      </c>
    </row>
  </sheetData>
  <mergeCells count="35">
    <mergeCell ref="A61:F61"/>
    <mergeCell ref="B63:F63"/>
    <mergeCell ref="A4:G4"/>
    <mergeCell ref="B64:F64"/>
    <mergeCell ref="B69:F69"/>
    <mergeCell ref="B70:F70"/>
    <mergeCell ref="B71:F71"/>
    <mergeCell ref="B72:F72"/>
    <mergeCell ref="B65:F65"/>
    <mergeCell ref="B66:F66"/>
    <mergeCell ref="B67:F67"/>
    <mergeCell ref="B68:F68"/>
    <mergeCell ref="B73:F73"/>
    <mergeCell ref="B83:F83"/>
    <mergeCell ref="B74:F74"/>
    <mergeCell ref="B75:F75"/>
    <mergeCell ref="B76:F76"/>
    <mergeCell ref="B77:F77"/>
    <mergeCell ref="B78:F78"/>
    <mergeCell ref="B94:F94"/>
    <mergeCell ref="A1:G1"/>
    <mergeCell ref="B89:F89"/>
    <mergeCell ref="B90:F90"/>
    <mergeCell ref="B91:F91"/>
    <mergeCell ref="B92:F92"/>
    <mergeCell ref="B93:F93"/>
    <mergeCell ref="B84:F84"/>
    <mergeCell ref="B85:F85"/>
    <mergeCell ref="B86:F86"/>
    <mergeCell ref="B87:F87"/>
    <mergeCell ref="B88:F88"/>
    <mergeCell ref="B79:F79"/>
    <mergeCell ref="B80:F80"/>
    <mergeCell ref="B81:F81"/>
    <mergeCell ref="B82:F82"/>
  </mergeCells>
  <phoneticPr fontId="1" type="noConversion"/>
  <hyperlinks>
    <hyperlink ref="E52" r:id="rId1" display="https://www.vidal.ru/drugs/ultracain_d-s__2195"/>
    <hyperlink ref="E53" r:id="rId2" display="https://www.vidal.ru/drugs/ultracain_d-s_forte__866"/>
  </hyperlinks>
  <pageMargins left="0.19685039370078741" right="0.15748031496062992" top="0.74803149606299213" bottom="0.23622047244094491" header="0.31496062992125984" footer="0.31496062992125984"/>
  <pageSetup paperSize="9" scale="75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ФОРМУЛЯР с ценами</vt:lpstr>
      <vt:lpstr>ФОРМУЛЯР без цен</vt:lpstr>
      <vt:lpstr>с ценами по новому</vt:lpstr>
      <vt:lpstr>формуляр</vt:lpstr>
      <vt:lpstr>сверх ТП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RePack by Diakov</cp:lastModifiedBy>
  <cp:lastPrinted>2020-02-26T07:18:39Z</cp:lastPrinted>
  <dcterms:created xsi:type="dcterms:W3CDTF">2011-03-31T01:43:48Z</dcterms:created>
  <dcterms:modified xsi:type="dcterms:W3CDTF">2020-02-27T02:51:49Z</dcterms:modified>
</cp:coreProperties>
</file>